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05" windowWidth="20100" windowHeight="9135" activeTab="5"/>
  </bookViews>
  <sheets>
    <sheet name="Cover Sheet" sheetId="11" r:id="rId1"/>
    <sheet name="Model Structure" sheetId="12" r:id="rId2"/>
    <sheet name="&gt;&gt;&gt;&gt;&gt;" sheetId="14" r:id="rId3"/>
    <sheet name="Standard Control Opex" sheetId="3" r:id="rId4"/>
    <sheet name="Outputs" sheetId="8" r:id="rId5"/>
    <sheet name="Asset Growth" sheetId="4" r:id="rId6"/>
    <sheet name="CAM inputs" sheetId="7" r:id="rId7"/>
    <sheet name="Opex Map" sheetId="9" r:id="rId8"/>
    <sheet name="RIN Data" sheetId="10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32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vailable_Reporting_Years">[1]CPI!$D$17:$H$17</definedName>
    <definedName name="CRCP_y1">'[2]Business &amp; other details'!$D$38</definedName>
    <definedName name="CRCP_y2">'[2]Business &amp; other details'!$E$38</definedName>
    <definedName name="CRCP_y3">'[2]Business &amp; other details'!$F$38</definedName>
    <definedName name="CRCP_y4">'[2]Business &amp; other details'!$G$38</definedName>
    <definedName name="CRCP_y5">'[2]Business &amp; other details'!$H$38</definedName>
    <definedName name="Criteria_1" localSheetId="0">'[3]Draft DD17 POW'!$BB$1</definedName>
    <definedName name="Criteria_1">'[4]Draft DD17 POW'!$BA$1</definedName>
    <definedName name="Days_yr">[5]Inputs!$E$24</definedName>
    <definedName name="DME_BeforeCloseCompleted" hidden="1">"False"</definedName>
    <definedName name="DME_Dirty" hidden="1">"False"</definedName>
    <definedName name="dms_RPT">'[2]Business &amp; other details'!$D$53</definedName>
    <definedName name="Inflation_Conversion_Midyear">[1]CPI!$D$19</definedName>
    <definedName name="Model_start">[5]Inputs!$F$37</definedName>
    <definedName name="Months_Qtr">[5]Inputs!$E$18</definedName>
    <definedName name="Months_Yr">[5]Inputs!$E$20</definedName>
    <definedName name="PRCP_y1">'[2]Business &amp; other details'!$D$41</definedName>
    <definedName name="PRCP_y2">'[2]Business &amp; other details'!$E$41</definedName>
    <definedName name="PRCP_y3">'[2]Business &amp; other details'!$F$41</definedName>
    <definedName name="PRCP_y4">'[2]Business &amp; other details'!$G$41</definedName>
    <definedName name="PRCP_y5">'[2]Business &amp; other details'!$H$41</definedName>
    <definedName name="_xlnm.Print_Area" localSheetId="3">'Standard Control Opex'!$C$165:$O$203</definedName>
    <definedName name="Quarters_yr">[5]Inputs!$E$21</definedName>
    <definedName name="Reporting_Year">[1]Cover!$E$26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ThousandtoMillion">'Standard Control Opex'!$D$19</definedName>
  </definedNames>
  <calcPr calcId="145621"/>
</workbook>
</file>

<file path=xl/calcChain.xml><?xml version="1.0" encoding="utf-8"?>
<calcChain xmlns="http://schemas.openxmlformats.org/spreadsheetml/2006/main">
  <c r="H12" i="4" l="1"/>
  <c r="H19" i="4" s="1"/>
  <c r="H8" i="3" s="1"/>
  <c r="G12" i="4"/>
  <c r="G19" i="4" s="1"/>
  <c r="G8" i="3" s="1"/>
  <c r="F12" i="4"/>
  <c r="F19" i="4" s="1"/>
  <c r="F8" i="3" s="1"/>
  <c r="E12" i="4"/>
  <c r="E19" i="4" s="1"/>
  <c r="E8" i="3" s="1"/>
  <c r="H10" i="4"/>
  <c r="H11" i="4"/>
  <c r="G11" i="4"/>
  <c r="F11" i="4"/>
  <c r="E11" i="4"/>
  <c r="G10" i="4"/>
  <c r="F10" i="4"/>
  <c r="E10" i="4"/>
  <c r="BG133" i="3" l="1"/>
  <c r="BG135" i="3" s="1"/>
  <c r="BH133" i="3"/>
  <c r="BI133" i="3"/>
  <c r="BJ133" i="3"/>
  <c r="BK133" i="3"/>
  <c r="BG134" i="3"/>
  <c r="BH134" i="3"/>
  <c r="BI134" i="3"/>
  <c r="BI135" i="3" s="1"/>
  <c r="BH135" i="3"/>
  <c r="F61" i="3"/>
  <c r="E61" i="3"/>
  <c r="E62" i="3" s="1"/>
  <c r="D61" i="3"/>
  <c r="H60" i="3"/>
  <c r="G60" i="3"/>
  <c r="F60" i="3"/>
  <c r="F62" i="3" s="1"/>
  <c r="E60" i="3"/>
  <c r="D60" i="3"/>
  <c r="H54" i="3"/>
  <c r="G54" i="3"/>
  <c r="F54" i="3"/>
  <c r="E54" i="3"/>
  <c r="D54" i="3"/>
  <c r="H53" i="3"/>
  <c r="G53" i="3"/>
  <c r="F53" i="3"/>
  <c r="E53" i="3"/>
  <c r="D53" i="3"/>
  <c r="H52" i="3"/>
  <c r="G52" i="3"/>
  <c r="F52" i="3"/>
  <c r="E52" i="3"/>
  <c r="D52" i="3"/>
  <c r="H51" i="3"/>
  <c r="G51" i="3"/>
  <c r="F51" i="3"/>
  <c r="E51" i="3"/>
  <c r="D51" i="3"/>
  <c r="H50" i="3"/>
  <c r="G50" i="3"/>
  <c r="F50" i="3"/>
  <c r="E50" i="3"/>
  <c r="D50" i="3"/>
  <c r="H49" i="3"/>
  <c r="G49" i="3"/>
  <c r="F49" i="3"/>
  <c r="E49" i="3"/>
  <c r="D49" i="3"/>
  <c r="H48" i="3"/>
  <c r="G48" i="3"/>
  <c r="G55" i="3" s="1"/>
  <c r="F48" i="3"/>
  <c r="E48" i="3"/>
  <c r="D48" i="3"/>
  <c r="D55" i="3" s="1"/>
  <c r="H47" i="3"/>
  <c r="H55" i="3" s="1"/>
  <c r="G47" i="3"/>
  <c r="F47" i="3"/>
  <c r="E47" i="3"/>
  <c r="E55" i="3" s="1"/>
  <c r="D47" i="3"/>
  <c r="D62" i="3"/>
  <c r="F55" i="3"/>
  <c r="H36" i="3" l="1"/>
  <c r="G36" i="3"/>
  <c r="F36" i="3"/>
  <c r="E36" i="3"/>
  <c r="D36" i="3"/>
  <c r="U121" i="3"/>
  <c r="T121" i="3"/>
  <c r="S121" i="3"/>
  <c r="R121" i="3"/>
  <c r="Q121" i="3"/>
  <c r="U96" i="3"/>
  <c r="T96" i="3"/>
  <c r="S96" i="3"/>
  <c r="R96" i="3"/>
  <c r="Q96" i="3"/>
  <c r="N27" i="8" l="1"/>
  <c r="Q27" i="8"/>
  <c r="P27" i="8"/>
  <c r="O27" i="8"/>
  <c r="M27" i="8"/>
  <c r="D4" i="10" l="1"/>
  <c r="D62" i="8" l="1"/>
  <c r="E25" i="8"/>
  <c r="D25" i="8"/>
  <c r="F22" i="8"/>
  <c r="E22" i="8"/>
  <c r="D22" i="8"/>
  <c r="E14" i="8"/>
  <c r="F68" i="10"/>
  <c r="E68" i="10"/>
  <c r="D68" i="10"/>
  <c r="N66" i="10"/>
  <c r="N49" i="10"/>
  <c r="F51" i="8" s="1"/>
  <c r="N30" i="10"/>
  <c r="F30" i="8" s="1"/>
  <c r="N25" i="10"/>
  <c r="F24" i="8" s="1"/>
  <c r="M59" i="10"/>
  <c r="E61" i="8" s="1"/>
  <c r="M40" i="10"/>
  <c r="E40" i="8" s="1"/>
  <c r="M35" i="10"/>
  <c r="E35" i="8" s="1"/>
  <c r="M15" i="10"/>
  <c r="L60" i="10"/>
  <c r="L59" i="10"/>
  <c r="D61" i="8" s="1"/>
  <c r="L52" i="10"/>
  <c r="D54" i="8" s="1"/>
  <c r="L37" i="10"/>
  <c r="D37" i="8" s="1"/>
  <c r="L35" i="10"/>
  <c r="D35" i="8" s="1"/>
  <c r="L26" i="10"/>
  <c r="L20" i="10"/>
  <c r="D19" i="8" s="1"/>
  <c r="L21" i="10"/>
  <c r="D20" i="8" s="1"/>
  <c r="L6" i="10"/>
  <c r="N6" i="10" s="1"/>
  <c r="N53" i="10" s="1"/>
  <c r="F55" i="8" s="1"/>
  <c r="K6" i="10"/>
  <c r="F5" i="10"/>
  <c r="F4" i="10" s="1"/>
  <c r="E4" i="10"/>
  <c r="L27" i="10" l="1"/>
  <c r="L53" i="10"/>
  <c r="D55" i="8" s="1"/>
  <c r="M18" i="10"/>
  <c r="E17" i="8" s="1"/>
  <c r="M63" i="10"/>
  <c r="E65" i="8" s="1"/>
  <c r="G5" i="10"/>
  <c r="H5" i="10" s="1"/>
  <c r="I5" i="10" s="1"/>
  <c r="J5" i="10" s="1"/>
  <c r="K5" i="10" s="1"/>
  <c r="N65" i="10"/>
  <c r="N61" i="10"/>
  <c r="F63" i="8" s="1"/>
  <c r="N56" i="10"/>
  <c r="F58" i="8" s="1"/>
  <c r="N52" i="10"/>
  <c r="F54" i="8" s="1"/>
  <c r="N42" i="10"/>
  <c r="N68" i="10" s="1"/>
  <c r="N38" i="10"/>
  <c r="F38" i="8" s="1"/>
  <c r="N33" i="10"/>
  <c r="F33" i="8" s="1"/>
  <c r="N29" i="10"/>
  <c r="F29" i="8" s="1"/>
  <c r="N24" i="10"/>
  <c r="F23" i="8" s="1"/>
  <c r="N18" i="10"/>
  <c r="F17" i="8" s="1"/>
  <c r="M66" i="10"/>
  <c r="M62" i="10"/>
  <c r="E64" i="8" s="1"/>
  <c r="M57" i="10"/>
  <c r="M53" i="10"/>
  <c r="E55" i="8" s="1"/>
  <c r="M49" i="10"/>
  <c r="E51" i="8" s="1"/>
  <c r="M39" i="10"/>
  <c r="E39" i="8" s="1"/>
  <c r="M34" i="10"/>
  <c r="E34" i="8" s="1"/>
  <c r="M30" i="10"/>
  <c r="E30" i="8" s="1"/>
  <c r="M24" i="10"/>
  <c r="E23" i="8" s="1"/>
  <c r="M19" i="10"/>
  <c r="E18" i="8" s="1"/>
  <c r="L66" i="10"/>
  <c r="L62" i="10"/>
  <c r="D64" i="8" s="1"/>
  <c r="L57" i="10"/>
  <c r="L55" i="10"/>
  <c r="D57" i="8" s="1"/>
  <c r="L51" i="10"/>
  <c r="D53" i="8" s="1"/>
  <c r="L39" i="10"/>
  <c r="D39" i="8" s="1"/>
  <c r="L34" i="10"/>
  <c r="D34" i="8" s="1"/>
  <c r="L30" i="10"/>
  <c r="D30" i="8" s="1"/>
  <c r="L25" i="10"/>
  <c r="D24" i="8" s="1"/>
  <c r="L18" i="10"/>
  <c r="D17" i="8" s="1"/>
  <c r="L15" i="10"/>
  <c r="D14" i="8" s="1"/>
  <c r="N64" i="10"/>
  <c r="F66" i="8" s="1"/>
  <c r="N60" i="10"/>
  <c r="F62" i="8" s="1"/>
  <c r="N55" i="10"/>
  <c r="F57" i="8" s="1"/>
  <c r="N51" i="10"/>
  <c r="F53" i="8" s="1"/>
  <c r="N41" i="10"/>
  <c r="N37" i="10"/>
  <c r="F37" i="8" s="1"/>
  <c r="N32" i="10"/>
  <c r="F32" i="8" s="1"/>
  <c r="N27" i="10"/>
  <c r="N21" i="10"/>
  <c r="F20" i="8" s="1"/>
  <c r="N17" i="10"/>
  <c r="F16" i="8" s="1"/>
  <c r="M65" i="10"/>
  <c r="M61" i="10"/>
  <c r="E63" i="8" s="1"/>
  <c r="M56" i="10"/>
  <c r="E58" i="8" s="1"/>
  <c r="M52" i="10"/>
  <c r="E54" i="8" s="1"/>
  <c r="M42" i="10"/>
  <c r="M38" i="10"/>
  <c r="E38" i="8" s="1"/>
  <c r="M33" i="10"/>
  <c r="E33" i="8" s="1"/>
  <c r="M29" i="10"/>
  <c r="E29" i="8" s="1"/>
  <c r="M16" i="10"/>
  <c r="E15" i="8" s="1"/>
  <c r="M20" i="10"/>
  <c r="E19" i="8" s="1"/>
  <c r="L65" i="10"/>
  <c r="L61" i="10"/>
  <c r="D63" i="8" s="1"/>
  <c r="L42" i="10"/>
  <c r="L54" i="10"/>
  <c r="D56" i="8" s="1"/>
  <c r="L50" i="10"/>
  <c r="D52" i="8" s="1"/>
  <c r="L38" i="10"/>
  <c r="D38" i="8" s="1"/>
  <c r="L33" i="10"/>
  <c r="D33" i="8" s="1"/>
  <c r="L29" i="10"/>
  <c r="D29" i="8" s="1"/>
  <c r="L24" i="10"/>
  <c r="D23" i="8" s="1"/>
  <c r="L19" i="10"/>
  <c r="D18" i="8" s="1"/>
  <c r="N63" i="10"/>
  <c r="F65" i="8" s="1"/>
  <c r="N59" i="10"/>
  <c r="F61" i="8" s="1"/>
  <c r="N54" i="10"/>
  <c r="F56" i="8" s="1"/>
  <c r="N50" i="10"/>
  <c r="F52" i="8" s="1"/>
  <c r="N40" i="10"/>
  <c r="F40" i="8" s="1"/>
  <c r="N35" i="10"/>
  <c r="F35" i="8" s="1"/>
  <c r="N31" i="10"/>
  <c r="F31" i="8" s="1"/>
  <c r="N26" i="10"/>
  <c r="F25" i="8" s="1"/>
  <c r="N20" i="10"/>
  <c r="F19" i="8" s="1"/>
  <c r="N16" i="10"/>
  <c r="F15" i="8" s="1"/>
  <c r="M64" i="10"/>
  <c r="E66" i="8" s="1"/>
  <c r="M60" i="10"/>
  <c r="E62" i="8" s="1"/>
  <c r="M55" i="10"/>
  <c r="E57" i="8" s="1"/>
  <c r="M51" i="10"/>
  <c r="E53" i="8" s="1"/>
  <c r="M41" i="10"/>
  <c r="M37" i="10"/>
  <c r="E37" i="8" s="1"/>
  <c r="M32" i="10"/>
  <c r="E32" i="8" s="1"/>
  <c r="M27" i="10"/>
  <c r="M17" i="10"/>
  <c r="E16" i="8" s="1"/>
  <c r="M21" i="10"/>
  <c r="E20" i="8" s="1"/>
  <c r="L17" i="10"/>
  <c r="D16" i="8" s="1"/>
  <c r="L31" i="10"/>
  <c r="D31" i="8" s="1"/>
  <c r="L40" i="10"/>
  <c r="D40" i="8" s="1"/>
  <c r="L56" i="10"/>
  <c r="D58" i="8" s="1"/>
  <c r="L63" i="10"/>
  <c r="D65" i="8" s="1"/>
  <c r="M25" i="10"/>
  <c r="E24" i="8" s="1"/>
  <c r="M50" i="10"/>
  <c r="E52" i="8" s="1"/>
  <c r="N15" i="10"/>
  <c r="F14" i="8" s="1"/>
  <c r="N34" i="10"/>
  <c r="F34" i="8" s="1"/>
  <c r="N57" i="10"/>
  <c r="M6" i="10"/>
  <c r="L16" i="10"/>
  <c r="D15" i="8" s="1"/>
  <c r="L32" i="10"/>
  <c r="D32" i="8" s="1"/>
  <c r="L49" i="10"/>
  <c r="D51" i="8" s="1"/>
  <c r="L41" i="10"/>
  <c r="L64" i="10"/>
  <c r="D66" i="8" s="1"/>
  <c r="M31" i="10"/>
  <c r="E31" i="8" s="1"/>
  <c r="M54" i="10"/>
  <c r="E56" i="8" s="1"/>
  <c r="N19" i="10"/>
  <c r="F18" i="8" s="1"/>
  <c r="N39" i="10"/>
  <c r="F39" i="8" s="1"/>
  <c r="N62" i="10"/>
  <c r="F64" i="8" s="1"/>
  <c r="L68" i="10" l="1"/>
  <c r="M68" i="10"/>
  <c r="L5" i="10"/>
  <c r="K4" i="10"/>
  <c r="G4" i="10"/>
  <c r="L4" i="10" l="1"/>
  <c r="M5" i="10"/>
  <c r="H4" i="10"/>
  <c r="N5" i="10" l="1"/>
  <c r="N4" i="10" s="1"/>
  <c r="M4" i="10"/>
  <c r="J4" i="10"/>
  <c r="I4" i="10"/>
  <c r="E11" i="8" l="1"/>
  <c r="F11" i="8"/>
  <c r="D11" i="8"/>
  <c r="B65" i="8"/>
  <c r="B64" i="8"/>
  <c r="B63" i="8"/>
  <c r="B62" i="8"/>
  <c r="B61" i="8"/>
  <c r="B58" i="8"/>
  <c r="B57" i="8"/>
  <c r="B56" i="8"/>
  <c r="B55" i="8"/>
  <c r="B54" i="8"/>
  <c r="B53" i="8"/>
  <c r="B52" i="8"/>
  <c r="B51" i="8"/>
  <c r="B40" i="8"/>
  <c r="B39" i="8"/>
  <c r="B38" i="8"/>
  <c r="B37" i="8"/>
  <c r="B35" i="8"/>
  <c r="B34" i="8"/>
  <c r="B33" i="8"/>
  <c r="B32" i="8"/>
  <c r="B31" i="8"/>
  <c r="B30" i="8"/>
  <c r="B29" i="8"/>
  <c r="B20" i="8"/>
  <c r="B22" i="8"/>
  <c r="B23" i="8"/>
  <c r="B24" i="8"/>
  <c r="B15" i="8"/>
  <c r="B16" i="8"/>
  <c r="B17" i="8"/>
  <c r="B19" i="8"/>
  <c r="B14" i="8"/>
  <c r="O18" i="8" l="1"/>
  <c r="M18" i="8"/>
  <c r="N18" i="8"/>
  <c r="M14" i="8"/>
  <c r="N14" i="8"/>
  <c r="M17" i="8"/>
  <c r="N17" i="8"/>
  <c r="O15" i="8"/>
  <c r="M16" i="8"/>
  <c r="O14" i="8"/>
  <c r="M15" i="8"/>
  <c r="N15" i="8"/>
  <c r="N16" i="8"/>
  <c r="O17" i="8"/>
  <c r="O16" i="8"/>
  <c r="D59" i="8"/>
  <c r="E59" i="8"/>
  <c r="F59" i="8"/>
  <c r="D26" i="8"/>
  <c r="E67" i="8"/>
  <c r="F26" i="8"/>
  <c r="F67" i="8"/>
  <c r="D67" i="8"/>
  <c r="D41" i="8"/>
  <c r="F41" i="8"/>
  <c r="E26" i="8"/>
  <c r="E41" i="8"/>
  <c r="M19" i="8" l="1"/>
  <c r="M23" i="8" s="1"/>
  <c r="N19" i="8"/>
  <c r="N23" i="8" s="1"/>
  <c r="F69" i="8"/>
  <c r="E69" i="8"/>
  <c r="D69" i="8"/>
  <c r="D43" i="8"/>
  <c r="F43" i="8"/>
  <c r="F71" i="8" s="1"/>
  <c r="F78" i="8" s="1"/>
  <c r="E43" i="8"/>
  <c r="E71" i="8" s="1"/>
  <c r="E78" i="8" s="1"/>
  <c r="N25" i="8" s="1"/>
  <c r="D71" i="8" l="1"/>
  <c r="D78" i="8" s="1"/>
  <c r="M25" i="8" s="1"/>
  <c r="AM135" i="3" l="1"/>
  <c r="AN135" i="3"/>
  <c r="AO135" i="3" l="1"/>
  <c r="AP135" i="3"/>
  <c r="F9" i="7" l="1"/>
  <c r="AM137" i="3"/>
  <c r="AO137" i="3" l="1"/>
  <c r="H9" i="7"/>
  <c r="AP137" i="3" l="1"/>
  <c r="G9" i="7"/>
  <c r="AN137" i="3"/>
  <c r="I9" i="7"/>
  <c r="I74" i="3" l="1"/>
  <c r="BG43" i="3" l="1"/>
  <c r="D15" i="3"/>
  <c r="H61" i="3"/>
  <c r="H62" i="3" s="1"/>
  <c r="G61" i="3"/>
  <c r="G62" i="3" s="1"/>
  <c r="F188" i="3" l="1"/>
  <c r="D188" i="3"/>
  <c r="BD188" i="3" l="1"/>
  <c r="BC188" i="3"/>
  <c r="BB188" i="3"/>
  <c r="BA188" i="3"/>
  <c r="AZ188" i="3"/>
  <c r="AW188" i="3"/>
  <c r="AV188" i="3"/>
  <c r="AU188" i="3"/>
  <c r="AT188" i="3"/>
  <c r="AS188" i="3"/>
  <c r="AP188" i="3"/>
  <c r="AO188" i="3"/>
  <c r="AN188" i="3"/>
  <c r="AM188" i="3"/>
  <c r="AL188" i="3"/>
  <c r="AI188" i="3"/>
  <c r="AH188" i="3"/>
  <c r="AG188" i="3"/>
  <c r="AF188" i="3"/>
  <c r="AE188" i="3"/>
  <c r="AB188" i="3"/>
  <c r="AA188" i="3"/>
  <c r="Z188" i="3"/>
  <c r="Y188" i="3"/>
  <c r="X188" i="3"/>
  <c r="U188" i="3"/>
  <c r="T188" i="3"/>
  <c r="S188" i="3"/>
  <c r="R188" i="3"/>
  <c r="Q188" i="3"/>
  <c r="N188" i="3"/>
  <c r="M188" i="3"/>
  <c r="L188" i="3"/>
  <c r="K188" i="3"/>
  <c r="J188" i="3"/>
  <c r="E166" i="3"/>
  <c r="I85" i="3" l="1"/>
  <c r="I84" i="3"/>
  <c r="I83" i="3"/>
  <c r="I82" i="3"/>
  <c r="I81" i="3"/>
  <c r="I80" i="3"/>
  <c r="I79" i="3"/>
  <c r="I78" i="3"/>
  <c r="I77" i="3"/>
  <c r="I76" i="3"/>
  <c r="I75" i="3"/>
  <c r="I72" i="3"/>
  <c r="AT133" i="3" l="1"/>
  <c r="AV133" i="3"/>
  <c r="AS134" i="3"/>
  <c r="AZ134" i="3" s="1"/>
  <c r="AU134" i="3"/>
  <c r="AV134" i="3"/>
  <c r="BJ134" i="3" s="1"/>
  <c r="BJ135" i="3" s="1"/>
  <c r="AW134" i="3"/>
  <c r="BK134" i="3" s="1"/>
  <c r="BK135" i="3" s="1"/>
  <c r="AR125" i="3"/>
  <c r="AR124" i="3"/>
  <c r="AR123" i="3"/>
  <c r="AR122" i="3"/>
  <c r="AR121" i="3"/>
  <c r="AR120" i="3"/>
  <c r="AR119" i="3"/>
  <c r="AR118" i="3"/>
  <c r="AR117" i="3"/>
  <c r="AR116" i="3"/>
  <c r="AR115" i="3"/>
  <c r="AR114" i="3"/>
  <c r="AR113" i="3"/>
  <c r="AR112" i="3"/>
  <c r="AR111" i="3"/>
  <c r="AR110" i="3"/>
  <c r="AR109" i="3"/>
  <c r="AR107" i="3"/>
  <c r="AR105" i="3"/>
  <c r="AR102" i="3"/>
  <c r="AR100" i="3"/>
  <c r="AR99" i="3"/>
  <c r="AR98" i="3"/>
  <c r="AR97" i="3"/>
  <c r="AR96" i="3"/>
  <c r="AR95" i="3"/>
  <c r="AR94" i="3"/>
  <c r="AR93" i="3"/>
  <c r="AR92" i="3"/>
  <c r="AR91" i="3"/>
  <c r="AR90" i="3"/>
  <c r="AR89" i="3"/>
  <c r="AR88" i="3"/>
  <c r="AR87" i="3"/>
  <c r="AR85" i="3"/>
  <c r="AR84" i="3"/>
  <c r="AR83" i="3"/>
  <c r="AR82" i="3"/>
  <c r="AR81" i="3"/>
  <c r="AR80" i="3"/>
  <c r="AR79" i="3"/>
  <c r="AR78" i="3"/>
  <c r="AR77" i="3"/>
  <c r="AR76" i="3"/>
  <c r="AR75" i="3"/>
  <c r="AR74" i="3"/>
  <c r="AR73" i="3"/>
  <c r="AR72" i="3"/>
  <c r="AR70" i="3"/>
  <c r="AR128" i="3"/>
  <c r="AR126" i="3"/>
  <c r="AW133" i="3"/>
  <c r="AU133" i="3"/>
  <c r="AS133" i="3"/>
  <c r="AZ133" i="3" s="1"/>
  <c r="AT134" i="3"/>
  <c r="AI206" i="3" l="1"/>
  <c r="AE206" i="3"/>
  <c r="AF205" i="3"/>
  <c r="AG204" i="3"/>
  <c r="AH203" i="3"/>
  <c r="AI202" i="3"/>
  <c r="AE202" i="3"/>
  <c r="AF201" i="3"/>
  <c r="AG198" i="3"/>
  <c r="AH197" i="3"/>
  <c r="AI196" i="3"/>
  <c r="AE196" i="3"/>
  <c r="AF195" i="3"/>
  <c r="AG194" i="3"/>
  <c r="AH193" i="3"/>
  <c r="AI192" i="3"/>
  <c r="AE192" i="3"/>
  <c r="AF191" i="3"/>
  <c r="AH180" i="3"/>
  <c r="AI179" i="3"/>
  <c r="AE179" i="3"/>
  <c r="AF178" i="3"/>
  <c r="AG177" i="3"/>
  <c r="AH175" i="3"/>
  <c r="AI174" i="3"/>
  <c r="AE174" i="3"/>
  <c r="AF173" i="3"/>
  <c r="AG172" i="3"/>
  <c r="AH171" i="3"/>
  <c r="AI170" i="3"/>
  <c r="AE170" i="3"/>
  <c r="AF169" i="3"/>
  <c r="AG165" i="3"/>
  <c r="AH164" i="3"/>
  <c r="AI163" i="3"/>
  <c r="AE163" i="3"/>
  <c r="AF162" i="3"/>
  <c r="AG160" i="3"/>
  <c r="AH159" i="3"/>
  <c r="AI158" i="3"/>
  <c r="AE158" i="3"/>
  <c r="AF157" i="3"/>
  <c r="AG156" i="3"/>
  <c r="AH155" i="3"/>
  <c r="AI154" i="3"/>
  <c r="AE154" i="3"/>
  <c r="S206" i="3"/>
  <c r="T205" i="3"/>
  <c r="U204" i="3"/>
  <c r="Q204" i="3"/>
  <c r="R203" i="3"/>
  <c r="S202" i="3"/>
  <c r="T201" i="3"/>
  <c r="U198" i="3"/>
  <c r="Q198" i="3"/>
  <c r="S196" i="3"/>
  <c r="T195" i="3"/>
  <c r="U194" i="3"/>
  <c r="Q194" i="3"/>
  <c r="R193" i="3"/>
  <c r="S192" i="3"/>
  <c r="T191" i="3"/>
  <c r="R180" i="3"/>
  <c r="S179" i="3"/>
  <c r="U177" i="3"/>
  <c r="Q177" i="3"/>
  <c r="R175" i="3"/>
  <c r="S174" i="3"/>
  <c r="T173" i="3"/>
  <c r="U172" i="3"/>
  <c r="Q172" i="3"/>
  <c r="R171" i="3"/>
  <c r="S170" i="3"/>
  <c r="U165" i="3"/>
  <c r="Q165" i="3"/>
  <c r="R164" i="3"/>
  <c r="S163" i="3"/>
  <c r="T162" i="3"/>
  <c r="U160" i="3"/>
  <c r="Q160" i="3"/>
  <c r="R159" i="3"/>
  <c r="AF206" i="3"/>
  <c r="AG205" i="3"/>
  <c r="AH204" i="3"/>
  <c r="AI203" i="3"/>
  <c r="AE203" i="3"/>
  <c r="AF202" i="3"/>
  <c r="AG201" i="3"/>
  <c r="AH198" i="3"/>
  <c r="AI197" i="3"/>
  <c r="AE197" i="3"/>
  <c r="AF196" i="3"/>
  <c r="AG195" i="3"/>
  <c r="AH194" i="3"/>
  <c r="AI193" i="3"/>
  <c r="AE193" i="3"/>
  <c r="AF192" i="3"/>
  <c r="AG191" i="3"/>
  <c r="AI180" i="3"/>
  <c r="AE180" i="3"/>
  <c r="AF179" i="3"/>
  <c r="AG178" i="3"/>
  <c r="AH177" i="3"/>
  <c r="AI175" i="3"/>
  <c r="AE175" i="3"/>
  <c r="AF174" i="3"/>
  <c r="AG173" i="3"/>
  <c r="AH172" i="3"/>
  <c r="AI171" i="3"/>
  <c r="AE171" i="3"/>
  <c r="AF170" i="3"/>
  <c r="AG169" i="3"/>
  <c r="AH165" i="3"/>
  <c r="AI164" i="3"/>
  <c r="AE164" i="3"/>
  <c r="AF163" i="3"/>
  <c r="AG162" i="3"/>
  <c r="AH160" i="3"/>
  <c r="AI159" i="3"/>
  <c r="AE159" i="3"/>
  <c r="AF158" i="3"/>
  <c r="AG157" i="3"/>
  <c r="AH156" i="3"/>
  <c r="AI155" i="3"/>
  <c r="AE155" i="3"/>
  <c r="AF154" i="3"/>
  <c r="T206" i="3"/>
  <c r="U205" i="3"/>
  <c r="Q205" i="3"/>
  <c r="R204" i="3"/>
  <c r="S203" i="3"/>
  <c r="T202" i="3"/>
  <c r="U201" i="3"/>
  <c r="Q201" i="3"/>
  <c r="R198" i="3"/>
  <c r="T196" i="3"/>
  <c r="U195" i="3"/>
  <c r="Q195" i="3"/>
  <c r="R194" i="3"/>
  <c r="S193" i="3"/>
  <c r="T192" i="3"/>
  <c r="U191" i="3"/>
  <c r="Q191" i="3"/>
  <c r="S180" i="3"/>
  <c r="T179" i="3"/>
  <c r="R177" i="3"/>
  <c r="S175" i="3"/>
  <c r="T174" i="3"/>
  <c r="U173" i="3"/>
  <c r="Q173" i="3"/>
  <c r="R172" i="3"/>
  <c r="S171" i="3"/>
  <c r="T170" i="3"/>
  <c r="R165" i="3"/>
  <c r="S164" i="3"/>
  <c r="T163" i="3"/>
  <c r="U162" i="3"/>
  <c r="Q162" i="3"/>
  <c r="R160" i="3"/>
  <c r="S159" i="3"/>
  <c r="T158" i="3"/>
  <c r="AH206" i="3"/>
  <c r="AE205" i="3"/>
  <c r="AG203" i="3"/>
  <c r="AI201" i="3"/>
  <c r="AF198" i="3"/>
  <c r="AH196" i="3"/>
  <c r="AE195" i="3"/>
  <c r="AG193" i="3"/>
  <c r="AI191" i="3"/>
  <c r="AG180" i="3"/>
  <c r="AI178" i="3"/>
  <c r="AF177" i="3"/>
  <c r="AH174" i="3"/>
  <c r="AE173" i="3"/>
  <c r="AG171" i="3"/>
  <c r="AI169" i="3"/>
  <c r="AF165" i="3"/>
  <c r="AH163" i="3"/>
  <c r="AE162" i="3"/>
  <c r="AG159" i="3"/>
  <c r="AI157" i="3"/>
  <c r="AF156" i="3"/>
  <c r="AH154" i="3"/>
  <c r="R206" i="3"/>
  <c r="T204" i="3"/>
  <c r="Q203" i="3"/>
  <c r="S201" i="3"/>
  <c r="R196" i="3"/>
  <c r="T194" i="3"/>
  <c r="Q193" i="3"/>
  <c r="S191" i="3"/>
  <c r="Q180" i="3"/>
  <c r="U175" i="3"/>
  <c r="R174" i="3"/>
  <c r="T172" i="3"/>
  <c r="Q171" i="3"/>
  <c r="U164" i="3"/>
  <c r="R163" i="3"/>
  <c r="T160" i="3"/>
  <c r="Q159" i="3"/>
  <c r="Q158" i="3"/>
  <c r="R157" i="3"/>
  <c r="S156" i="3"/>
  <c r="T155" i="3"/>
  <c r="E177" i="3"/>
  <c r="E181" i="3" s="1"/>
  <c r="E183" i="3" s="1"/>
  <c r="AG206" i="3"/>
  <c r="AF203" i="3"/>
  <c r="AH201" i="3"/>
  <c r="AE198" i="3"/>
  <c r="AI194" i="3"/>
  <c r="AH191" i="3"/>
  <c r="AH178" i="3"/>
  <c r="AG174" i="3"/>
  <c r="AF171" i="3"/>
  <c r="AH169" i="3"/>
  <c r="AG163" i="3"/>
  <c r="AF159" i="3"/>
  <c r="AH157" i="3"/>
  <c r="AG154" i="3"/>
  <c r="S204" i="3"/>
  <c r="U202" i="3"/>
  <c r="S194" i="3"/>
  <c r="R191" i="3"/>
  <c r="Q174" i="3"/>
  <c r="U170" i="3"/>
  <c r="T164" i="3"/>
  <c r="S160" i="3"/>
  <c r="U158" i="3"/>
  <c r="Q157" i="3"/>
  <c r="S155" i="3"/>
  <c r="AI205" i="3"/>
  <c r="AF204" i="3"/>
  <c r="AH202" i="3"/>
  <c r="AE201" i="3"/>
  <c r="AG197" i="3"/>
  <c r="AI195" i="3"/>
  <c r="AF194" i="3"/>
  <c r="AH192" i="3"/>
  <c r="AE191" i="3"/>
  <c r="AH179" i="3"/>
  <c r="AE178" i="3"/>
  <c r="AG175" i="3"/>
  <c r="AI173" i="3"/>
  <c r="AF172" i="3"/>
  <c r="AH170" i="3"/>
  <c r="AG164" i="3"/>
  <c r="AI162" i="3"/>
  <c r="AF160" i="3"/>
  <c r="AH158" i="3"/>
  <c r="AG155" i="3"/>
  <c r="S205" i="3"/>
  <c r="U203" i="3"/>
  <c r="T198" i="3"/>
  <c r="S195" i="3"/>
  <c r="U193" i="3"/>
  <c r="U180" i="3"/>
  <c r="T177" i="3"/>
  <c r="S173" i="3"/>
  <c r="R170" i="3"/>
  <c r="Q164" i="3"/>
  <c r="U159" i="3"/>
  <c r="T157" i="3"/>
  <c r="Q156" i="3"/>
  <c r="E202" i="3"/>
  <c r="E207" i="3" s="1"/>
  <c r="AH205" i="3"/>
  <c r="AE204" i="3"/>
  <c r="AG202" i="3"/>
  <c r="AI198" i="3"/>
  <c r="AF197" i="3"/>
  <c r="AH195" i="3"/>
  <c r="AE194" i="3"/>
  <c r="AG192" i="3"/>
  <c r="AG179" i="3"/>
  <c r="AI177" i="3"/>
  <c r="AF175" i="3"/>
  <c r="AH173" i="3"/>
  <c r="AE172" i="3"/>
  <c r="AG170" i="3"/>
  <c r="AI165" i="3"/>
  <c r="AF164" i="3"/>
  <c r="AH162" i="3"/>
  <c r="AE160" i="3"/>
  <c r="AG158" i="3"/>
  <c r="AI156" i="3"/>
  <c r="AF155" i="3"/>
  <c r="U206" i="3"/>
  <c r="R205" i="3"/>
  <c r="T203" i="3"/>
  <c r="Q202" i="3"/>
  <c r="S198" i="3"/>
  <c r="U196" i="3"/>
  <c r="R195" i="3"/>
  <c r="T193" i="3"/>
  <c r="Q192" i="3"/>
  <c r="T180" i="3"/>
  <c r="Q179" i="3"/>
  <c r="S177" i="3"/>
  <c r="U174" i="3"/>
  <c r="R173" i="3"/>
  <c r="T171" i="3"/>
  <c r="Q170" i="3"/>
  <c r="S165" i="3"/>
  <c r="U163" i="3"/>
  <c r="R162" i="3"/>
  <c r="T159" i="3"/>
  <c r="R158" i="3"/>
  <c r="S157" i="3"/>
  <c r="T156" i="3"/>
  <c r="U155" i="3"/>
  <c r="Q155" i="3"/>
  <c r="E192" i="3"/>
  <c r="E199" i="3" s="1"/>
  <c r="AI204" i="3"/>
  <c r="AG196" i="3"/>
  <c r="AF193" i="3"/>
  <c r="AF180" i="3"/>
  <c r="AE177" i="3"/>
  <c r="AI172" i="3"/>
  <c r="AE165" i="3"/>
  <c r="AI160" i="3"/>
  <c r="AE156" i="3"/>
  <c r="Q206" i="3"/>
  <c r="R201" i="3"/>
  <c r="Q196" i="3"/>
  <c r="U192" i="3"/>
  <c r="U179" i="3"/>
  <c r="T175" i="3"/>
  <c r="S172" i="3"/>
  <c r="Q163" i="3"/>
  <c r="U157" i="3"/>
  <c r="R156" i="3"/>
  <c r="AE169" i="3"/>
  <c r="AE157" i="3"/>
  <c r="R202" i="3"/>
  <c r="R192" i="3"/>
  <c r="R179" i="3"/>
  <c r="Q175" i="3"/>
  <c r="U171" i="3"/>
  <c r="T165" i="3"/>
  <c r="S162" i="3"/>
  <c r="S158" i="3"/>
  <c r="U156" i="3"/>
  <c r="R155" i="3"/>
  <c r="AZ135" i="3"/>
  <c r="AW135" i="3"/>
  <c r="BD215" i="3"/>
  <c r="J75" i="8" s="1"/>
  <c r="AU135" i="3"/>
  <c r="BB214" i="3"/>
  <c r="BC214" i="3"/>
  <c r="I74" i="8" s="1"/>
  <c r="BA215" i="3"/>
  <c r="G75" i="8" s="1"/>
  <c r="BB215" i="3"/>
  <c r="H75" i="8" s="1"/>
  <c r="AT135" i="3"/>
  <c r="AZ214" i="3"/>
  <c r="BD214" i="3"/>
  <c r="J74" i="8" s="1"/>
  <c r="BC215" i="3"/>
  <c r="BA214" i="3"/>
  <c r="G74" i="8" s="1"/>
  <c r="AZ215" i="3"/>
  <c r="AV135" i="3"/>
  <c r="AS135" i="3"/>
  <c r="H43" i="3"/>
  <c r="G43" i="3"/>
  <c r="F43" i="3"/>
  <c r="E43" i="3"/>
  <c r="D43" i="3"/>
  <c r="H40" i="3"/>
  <c r="G40" i="3"/>
  <c r="F40" i="3"/>
  <c r="E40" i="3"/>
  <c r="D40" i="3"/>
  <c r="AT132" i="3"/>
  <c r="AU132" i="3"/>
  <c r="AV132" i="3"/>
  <c r="AW132" i="3"/>
  <c r="AS132" i="3"/>
  <c r="E209" i="3" l="1"/>
  <c r="E211" i="3" s="1"/>
  <c r="G76" i="8"/>
  <c r="P18" i="8"/>
  <c r="BB216" i="3"/>
  <c r="H74" i="8"/>
  <c r="BC216" i="3"/>
  <c r="I75" i="8"/>
  <c r="S18" i="8"/>
  <c r="J76" i="8"/>
  <c r="BA216" i="3"/>
  <c r="BD216" i="3"/>
  <c r="AZ216" i="3"/>
  <c r="AG207" i="3"/>
  <c r="AH199" i="3"/>
  <c r="AF207" i="3"/>
  <c r="T207" i="3"/>
  <c r="AG166" i="3"/>
  <c r="AG183" i="3" s="1"/>
  <c r="AG181" i="3"/>
  <c r="AE207" i="3"/>
  <c r="S207" i="3"/>
  <c r="AF181" i="3"/>
  <c r="AF166" i="3"/>
  <c r="AI199" i="3"/>
  <c r="Q207" i="3"/>
  <c r="R207" i="3"/>
  <c r="AE181" i="3"/>
  <c r="AG199" i="3"/>
  <c r="AF199" i="3"/>
  <c r="AE199" i="3"/>
  <c r="AH181" i="3"/>
  <c r="AH166" i="3"/>
  <c r="AE166" i="3"/>
  <c r="AI166" i="3"/>
  <c r="AH207" i="3"/>
  <c r="AH209" i="3" s="1"/>
  <c r="AI207" i="3"/>
  <c r="U207" i="3"/>
  <c r="AI181" i="3"/>
  <c r="AI126" i="3"/>
  <c r="AH126" i="3"/>
  <c r="AG126" i="3"/>
  <c r="AF126" i="3"/>
  <c r="AE126" i="3"/>
  <c r="AI118" i="3"/>
  <c r="AH118" i="3"/>
  <c r="AG118" i="3"/>
  <c r="AF118" i="3"/>
  <c r="AE118" i="3"/>
  <c r="AI107" i="3"/>
  <c r="AH107" i="3"/>
  <c r="AG107" i="3"/>
  <c r="AF107" i="3"/>
  <c r="AE107" i="3"/>
  <c r="AB107" i="3"/>
  <c r="AA107" i="3"/>
  <c r="Z107" i="3"/>
  <c r="Y107" i="3"/>
  <c r="X107" i="3"/>
  <c r="AG100" i="3"/>
  <c r="AF100" i="3"/>
  <c r="AI100" i="3"/>
  <c r="AH100" i="3"/>
  <c r="AE100" i="3"/>
  <c r="AG85" i="3"/>
  <c r="AF85" i="3"/>
  <c r="AI85" i="3"/>
  <c r="AH85" i="3"/>
  <c r="AE85" i="3"/>
  <c r="T126" i="3"/>
  <c r="U126" i="3"/>
  <c r="Q126" i="3"/>
  <c r="S126" i="3"/>
  <c r="R126" i="3"/>
  <c r="U107" i="3"/>
  <c r="T107" i="3"/>
  <c r="S107" i="3"/>
  <c r="R107" i="3"/>
  <c r="Q107" i="3"/>
  <c r="Q18" i="8" l="1"/>
  <c r="H76" i="8"/>
  <c r="R18" i="8"/>
  <c r="I76" i="8"/>
  <c r="AH183" i="3"/>
  <c r="AH211" i="3" s="1"/>
  <c r="AG209" i="3"/>
  <c r="AG211" i="3" s="1"/>
  <c r="AF183" i="3"/>
  <c r="AF209" i="3"/>
  <c r="AI183" i="3"/>
  <c r="AE183" i="3"/>
  <c r="AE209" i="3"/>
  <c r="AI209" i="3"/>
  <c r="AE102" i="3"/>
  <c r="AG102" i="3"/>
  <c r="AH102" i="3"/>
  <c r="AG128" i="3"/>
  <c r="AF102" i="3"/>
  <c r="AH128" i="3"/>
  <c r="AE128" i="3"/>
  <c r="AI128" i="3"/>
  <c r="AF128" i="3"/>
  <c r="AI102" i="3"/>
  <c r="AF211" i="3" l="1"/>
  <c r="AE211" i="3"/>
  <c r="AI211" i="3"/>
  <c r="AG130" i="3"/>
  <c r="AG213" i="3" s="1"/>
  <c r="AE130" i="3"/>
  <c r="AI130" i="3"/>
  <c r="AH130" i="3"/>
  <c r="AH213" i="3" s="1"/>
  <c r="AF130" i="3"/>
  <c r="AF213" i="3" l="1"/>
  <c r="AE213" i="3"/>
  <c r="AI213" i="3"/>
  <c r="N107" i="3"/>
  <c r="M107" i="3"/>
  <c r="L107" i="3"/>
  <c r="K107" i="3"/>
  <c r="J107" i="3"/>
  <c r="U73" i="3"/>
  <c r="T73" i="3"/>
  <c r="S73" i="3"/>
  <c r="R73" i="3"/>
  <c r="U97" i="3"/>
  <c r="U178" i="3" s="1"/>
  <c r="T97" i="3"/>
  <c r="T178" i="3" s="1"/>
  <c r="S97" i="3"/>
  <c r="S178" i="3" s="1"/>
  <c r="R97" i="3"/>
  <c r="R178" i="3" s="1"/>
  <c r="S88" i="3"/>
  <c r="S169" i="3" s="1"/>
  <c r="R88" i="3"/>
  <c r="R169" i="3" s="1"/>
  <c r="S116" i="3"/>
  <c r="Q73" i="3"/>
  <c r="Q97" i="3"/>
  <c r="Q178" i="3" s="1"/>
  <c r="R181" i="3" l="1"/>
  <c r="T85" i="3"/>
  <c r="T154" i="3"/>
  <c r="T166" i="3" s="1"/>
  <c r="S181" i="3"/>
  <c r="U85" i="3"/>
  <c r="U154" i="3"/>
  <c r="U166" i="3" s="1"/>
  <c r="Q85" i="3"/>
  <c r="Q154" i="3"/>
  <c r="Q166" i="3" s="1"/>
  <c r="R85" i="3"/>
  <c r="R154" i="3"/>
  <c r="R166" i="3" s="1"/>
  <c r="S118" i="3"/>
  <c r="S128" i="3" s="1"/>
  <c r="S197" i="3"/>
  <c r="S199" i="3" s="1"/>
  <c r="S209" i="3" s="1"/>
  <c r="S85" i="3"/>
  <c r="S154" i="3"/>
  <c r="S166" i="3" s="1"/>
  <c r="R100" i="3"/>
  <c r="S100" i="3"/>
  <c r="Q88" i="3"/>
  <c r="T88" i="3"/>
  <c r="U88" i="3"/>
  <c r="Q116" i="3"/>
  <c r="T116" i="3"/>
  <c r="U116" i="3"/>
  <c r="R116" i="3"/>
  <c r="R183" i="3" l="1"/>
  <c r="S183" i="3"/>
  <c r="S211" i="3" s="1"/>
  <c r="S102" i="3"/>
  <c r="S130" i="3" s="1"/>
  <c r="R102" i="3"/>
  <c r="U118" i="3"/>
  <c r="U128" i="3" s="1"/>
  <c r="U197" i="3"/>
  <c r="U199" i="3" s="1"/>
  <c r="U209" i="3" s="1"/>
  <c r="R118" i="3"/>
  <c r="R128" i="3" s="1"/>
  <c r="R197" i="3"/>
  <c r="R199" i="3" s="1"/>
  <c r="R209" i="3" s="1"/>
  <c r="T118" i="3"/>
  <c r="T128" i="3" s="1"/>
  <c r="T197" i="3"/>
  <c r="T199" i="3" s="1"/>
  <c r="T209" i="3" s="1"/>
  <c r="U100" i="3"/>
  <c r="U102" i="3" s="1"/>
  <c r="U169" i="3"/>
  <c r="U181" i="3" s="1"/>
  <c r="U183" i="3" s="1"/>
  <c r="Q118" i="3"/>
  <c r="Q128" i="3" s="1"/>
  <c r="Q197" i="3"/>
  <c r="Q199" i="3" s="1"/>
  <c r="Q209" i="3" s="1"/>
  <c r="T100" i="3"/>
  <c r="T102" i="3" s="1"/>
  <c r="T169" i="3"/>
  <c r="T181" i="3" s="1"/>
  <c r="T183" i="3" s="1"/>
  <c r="R211" i="3"/>
  <c r="Q100" i="3"/>
  <c r="Q102" i="3" s="1"/>
  <c r="Q169" i="3"/>
  <c r="Q181" i="3" s="1"/>
  <c r="Q183" i="3" s="1"/>
  <c r="R130" i="3" l="1"/>
  <c r="T211" i="3"/>
  <c r="U211" i="3"/>
  <c r="Q211" i="3"/>
  <c r="S213" i="3"/>
  <c r="T130" i="3"/>
  <c r="T213" i="3" s="1"/>
  <c r="U130" i="3"/>
  <c r="U213" i="3" s="1"/>
  <c r="Q130" i="3"/>
  <c r="Q213" i="3" s="1"/>
  <c r="R213" i="3"/>
  <c r="E118" i="3"/>
  <c r="D192" i="3"/>
  <c r="F192" i="3" s="1"/>
  <c r="E126" i="3"/>
  <c r="E100" i="3"/>
  <c r="E85" i="3"/>
  <c r="F74" i="3" l="1"/>
  <c r="L74" i="3" s="1"/>
  <c r="D155" i="3"/>
  <c r="F155" i="3" s="1"/>
  <c r="F83" i="3"/>
  <c r="K83" i="3" s="1"/>
  <c r="D164" i="3"/>
  <c r="F164" i="3" s="1"/>
  <c r="F90" i="3"/>
  <c r="M90" i="3" s="1"/>
  <c r="D171" i="3"/>
  <c r="F171" i="3" s="1"/>
  <c r="F99" i="3"/>
  <c r="M99" i="3" s="1"/>
  <c r="D180" i="3"/>
  <c r="F180" i="3" s="1"/>
  <c r="F117" i="3"/>
  <c r="J117" i="3" s="1"/>
  <c r="D198" i="3"/>
  <c r="F198" i="3" s="1"/>
  <c r="F75" i="3"/>
  <c r="K75" i="3" s="1"/>
  <c r="D156" i="3"/>
  <c r="F156" i="3" s="1"/>
  <c r="F91" i="3"/>
  <c r="K91" i="3" s="1"/>
  <c r="D172" i="3"/>
  <c r="F172" i="3" s="1"/>
  <c r="F110" i="3"/>
  <c r="L110" i="3" s="1"/>
  <c r="D191" i="3"/>
  <c r="F120" i="3"/>
  <c r="J120" i="3" s="1"/>
  <c r="D201" i="3"/>
  <c r="F81" i="3"/>
  <c r="J81" i="3" s="1"/>
  <c r="D162" i="3"/>
  <c r="F162" i="3" s="1"/>
  <c r="F92" i="3"/>
  <c r="N92" i="3" s="1"/>
  <c r="D173" i="3"/>
  <c r="F173" i="3" s="1"/>
  <c r="F97" i="3"/>
  <c r="M97" i="3" s="1"/>
  <c r="D178" i="3"/>
  <c r="F178" i="3" s="1"/>
  <c r="F115" i="3"/>
  <c r="M115" i="3" s="1"/>
  <c r="M196" i="3" s="1"/>
  <c r="D196" i="3"/>
  <c r="F196" i="3" s="1"/>
  <c r="F121" i="3"/>
  <c r="L121" i="3" s="1"/>
  <c r="D202" i="3"/>
  <c r="F202" i="3" s="1"/>
  <c r="F125" i="3"/>
  <c r="J125" i="3" s="1"/>
  <c r="D206" i="3"/>
  <c r="F206" i="3" s="1"/>
  <c r="F78" i="3"/>
  <c r="K78" i="3" s="1"/>
  <c r="D159" i="3"/>
  <c r="F159" i="3" s="1"/>
  <c r="F94" i="3"/>
  <c r="N94" i="3" s="1"/>
  <c r="D175" i="3"/>
  <c r="F175" i="3" s="1"/>
  <c r="F113" i="3"/>
  <c r="M113" i="3" s="1"/>
  <c r="M194" i="3" s="1"/>
  <c r="D194" i="3"/>
  <c r="F194" i="3" s="1"/>
  <c r="F123" i="3"/>
  <c r="L123" i="3" s="1"/>
  <c r="D204" i="3"/>
  <c r="F204" i="3" s="1"/>
  <c r="F79" i="3"/>
  <c r="N79" i="3" s="1"/>
  <c r="D160" i="3"/>
  <c r="F160" i="3" s="1"/>
  <c r="F84" i="3"/>
  <c r="K84" i="3" s="1"/>
  <c r="D165" i="3"/>
  <c r="F165" i="3" s="1"/>
  <c r="F96" i="3"/>
  <c r="N96" i="3" s="1"/>
  <c r="D177" i="3"/>
  <c r="F177" i="3" s="1"/>
  <c r="F114" i="3"/>
  <c r="M114" i="3" s="1"/>
  <c r="M195" i="3" s="1"/>
  <c r="D195" i="3"/>
  <c r="F195" i="3" s="1"/>
  <c r="F124" i="3"/>
  <c r="N124" i="3" s="1"/>
  <c r="D205" i="3"/>
  <c r="F205" i="3" s="1"/>
  <c r="F76" i="3"/>
  <c r="M76" i="3" s="1"/>
  <c r="D157" i="3"/>
  <c r="F157" i="3" s="1"/>
  <c r="F88" i="3"/>
  <c r="N88" i="3" s="1"/>
  <c r="D169" i="3"/>
  <c r="F73" i="3"/>
  <c r="N73" i="3" s="1"/>
  <c r="D154" i="3"/>
  <c r="F77" i="3"/>
  <c r="N77" i="3" s="1"/>
  <c r="D158" i="3"/>
  <c r="F158" i="3" s="1"/>
  <c r="F82" i="3"/>
  <c r="L82" i="3" s="1"/>
  <c r="D163" i="3"/>
  <c r="F163" i="3" s="1"/>
  <c r="F89" i="3"/>
  <c r="K89" i="3" s="1"/>
  <c r="D170" i="3"/>
  <c r="F170" i="3" s="1"/>
  <c r="F93" i="3"/>
  <c r="N93" i="3" s="1"/>
  <c r="D174" i="3"/>
  <c r="F174" i="3" s="1"/>
  <c r="F98" i="3"/>
  <c r="K98" i="3" s="1"/>
  <c r="D179" i="3"/>
  <c r="F179" i="3" s="1"/>
  <c r="F112" i="3"/>
  <c r="J112" i="3" s="1"/>
  <c r="D193" i="3"/>
  <c r="F193" i="3" s="1"/>
  <c r="F116" i="3"/>
  <c r="J116" i="3" s="1"/>
  <c r="D197" i="3"/>
  <c r="F197" i="3" s="1"/>
  <c r="F122" i="3"/>
  <c r="K122" i="3" s="1"/>
  <c r="D203" i="3"/>
  <c r="F203" i="3" s="1"/>
  <c r="F111" i="3"/>
  <c r="M111" i="3" s="1"/>
  <c r="M192" i="3" s="1"/>
  <c r="N74" i="3"/>
  <c r="M91" i="3"/>
  <c r="L120" i="3"/>
  <c r="K82" i="3"/>
  <c r="E128" i="3"/>
  <c r="D118" i="3"/>
  <c r="E102" i="3"/>
  <c r="D126" i="3"/>
  <c r="M120" i="3" l="1"/>
  <c r="M201" i="3" s="1"/>
  <c r="M74" i="3"/>
  <c r="M92" i="3"/>
  <c r="M173" i="3" s="1"/>
  <c r="N114" i="3"/>
  <c r="N195" i="3" s="1"/>
  <c r="L117" i="3"/>
  <c r="L198" i="3" s="1"/>
  <c r="L115" i="3"/>
  <c r="L196" i="3" s="1"/>
  <c r="N117" i="3"/>
  <c r="N198" i="3" s="1"/>
  <c r="L76" i="3"/>
  <c r="N91" i="3"/>
  <c r="N172" i="3" s="1"/>
  <c r="J90" i="3"/>
  <c r="M122" i="3"/>
  <c r="M203" i="3" s="1"/>
  <c r="J93" i="3"/>
  <c r="J174" i="3" s="1"/>
  <c r="K92" i="3"/>
  <c r="K173" i="3" s="1"/>
  <c r="K114" i="3"/>
  <c r="K195" i="3" s="1"/>
  <c r="J84" i="3"/>
  <c r="J165" i="3" s="1"/>
  <c r="N90" i="3"/>
  <c r="N171" i="3" s="1"/>
  <c r="M73" i="3"/>
  <c r="M154" i="3" s="1"/>
  <c r="M112" i="3"/>
  <c r="M193" i="3" s="1"/>
  <c r="N82" i="3"/>
  <c r="N163" i="3" s="1"/>
  <c r="K123" i="3"/>
  <c r="K204" i="3" s="1"/>
  <c r="J94" i="3"/>
  <c r="J175" i="3" s="1"/>
  <c r="K112" i="3"/>
  <c r="K193" i="3" s="1"/>
  <c r="M125" i="3"/>
  <c r="M206" i="3" s="1"/>
  <c r="L92" i="3"/>
  <c r="L173" i="3" s="1"/>
  <c r="N120" i="3"/>
  <c r="N201" i="3" s="1"/>
  <c r="L91" i="3"/>
  <c r="L172" i="3" s="1"/>
  <c r="M117" i="3"/>
  <c r="M198" i="3" s="1"/>
  <c r="K90" i="3"/>
  <c r="K171" i="3" s="1"/>
  <c r="J74" i="3"/>
  <c r="J155" i="3" s="1"/>
  <c r="J122" i="3"/>
  <c r="J203" i="3" s="1"/>
  <c r="M93" i="3"/>
  <c r="M174" i="3" s="1"/>
  <c r="L125" i="3"/>
  <c r="L206" i="3" s="1"/>
  <c r="J92" i="3"/>
  <c r="J173" i="3" s="1"/>
  <c r="K76" i="3"/>
  <c r="K157" i="3" s="1"/>
  <c r="K120" i="3"/>
  <c r="K201" i="3" s="1"/>
  <c r="J91" i="3"/>
  <c r="J172" i="3" s="1"/>
  <c r="N123" i="3"/>
  <c r="N204" i="3" s="1"/>
  <c r="K117" i="3"/>
  <c r="K198" i="3" s="1"/>
  <c r="L90" i="3"/>
  <c r="L171" i="3" s="1"/>
  <c r="K74" i="3"/>
  <c r="K155" i="3" s="1"/>
  <c r="K73" i="3"/>
  <c r="K154" i="3" s="1"/>
  <c r="N122" i="3"/>
  <c r="N203" i="3" s="1"/>
  <c r="L112" i="3"/>
  <c r="L193" i="3" s="1"/>
  <c r="J82" i="3"/>
  <c r="J163" i="3" s="1"/>
  <c r="K115" i="3"/>
  <c r="K196" i="3" s="1"/>
  <c r="N76" i="3"/>
  <c r="N157" i="3" s="1"/>
  <c r="L114" i="3"/>
  <c r="L195" i="3" s="1"/>
  <c r="N84" i="3"/>
  <c r="N165" i="3" s="1"/>
  <c r="M94" i="3"/>
  <c r="M175" i="3" s="1"/>
  <c r="J73" i="3"/>
  <c r="J154" i="3" s="1"/>
  <c r="M96" i="3"/>
  <c r="M177" i="3" s="1"/>
  <c r="M88" i="3"/>
  <c r="M169" i="3" s="1"/>
  <c r="M89" i="3"/>
  <c r="M170" i="3" s="1"/>
  <c r="L78" i="3"/>
  <c r="L159" i="3" s="1"/>
  <c r="J98" i="3"/>
  <c r="J179" i="3" s="1"/>
  <c r="K81" i="3"/>
  <c r="K162" i="3" s="1"/>
  <c r="L124" i="3"/>
  <c r="L205" i="3" s="1"/>
  <c r="K79" i="3"/>
  <c r="K160" i="3" s="1"/>
  <c r="L98" i="3"/>
  <c r="L179" i="3" s="1"/>
  <c r="L79" i="3"/>
  <c r="L160" i="3" s="1"/>
  <c r="J113" i="3"/>
  <c r="J194" i="3" s="1"/>
  <c r="M98" i="3"/>
  <c r="M179" i="3" s="1"/>
  <c r="J110" i="3"/>
  <c r="J191" i="3" s="1"/>
  <c r="M79" i="3"/>
  <c r="M160" i="3" s="1"/>
  <c r="J78" i="3"/>
  <c r="J159" i="3" s="1"/>
  <c r="J96" i="3"/>
  <c r="J177" i="3" s="1"/>
  <c r="N116" i="3"/>
  <c r="N197" i="3" s="1"/>
  <c r="N97" i="3"/>
  <c r="N178" i="3" s="1"/>
  <c r="J121" i="3"/>
  <c r="J202" i="3" s="1"/>
  <c r="J89" i="3"/>
  <c r="J170" i="3" s="1"/>
  <c r="L77" i="3"/>
  <c r="L158" i="3" s="1"/>
  <c r="M124" i="3"/>
  <c r="M205" i="3" s="1"/>
  <c r="M78" i="3"/>
  <c r="M159" i="3" s="1"/>
  <c r="K116" i="3"/>
  <c r="K197" i="3" s="1"/>
  <c r="K88" i="3"/>
  <c r="K169" i="3" s="1"/>
  <c r="M77" i="3"/>
  <c r="M158" i="3" s="1"/>
  <c r="K124" i="3"/>
  <c r="K205" i="3" s="1"/>
  <c r="N113" i="3"/>
  <c r="N194" i="3" s="1"/>
  <c r="M83" i="3"/>
  <c r="M164" i="3" s="1"/>
  <c r="L116" i="3"/>
  <c r="L197" i="3" s="1"/>
  <c r="L88" i="3"/>
  <c r="L169" i="3" s="1"/>
  <c r="K179" i="3"/>
  <c r="N158" i="3"/>
  <c r="N205" i="3"/>
  <c r="K159" i="3"/>
  <c r="J197" i="3"/>
  <c r="K170" i="3"/>
  <c r="N169" i="3"/>
  <c r="N177" i="3"/>
  <c r="N160" i="3"/>
  <c r="L202" i="3"/>
  <c r="K163" i="3"/>
  <c r="N173" i="3"/>
  <c r="K172" i="3"/>
  <c r="M171" i="3"/>
  <c r="L157" i="3"/>
  <c r="L201" i="3"/>
  <c r="J171" i="3"/>
  <c r="M178" i="3"/>
  <c r="M180" i="3"/>
  <c r="N98" i="3"/>
  <c r="J124" i="3"/>
  <c r="M172" i="3"/>
  <c r="J79" i="3"/>
  <c r="N75" i="3"/>
  <c r="J198" i="3"/>
  <c r="L113" i="3"/>
  <c r="L194" i="3" s="1"/>
  <c r="K113" i="3"/>
  <c r="K194" i="3" s="1"/>
  <c r="N78" i="3"/>
  <c r="N155" i="3"/>
  <c r="M155" i="3"/>
  <c r="L96" i="3"/>
  <c r="M116" i="3"/>
  <c r="J88" i="3"/>
  <c r="K121" i="3"/>
  <c r="J162" i="3"/>
  <c r="L191" i="3"/>
  <c r="K156" i="3"/>
  <c r="K164" i="3"/>
  <c r="N89" i="3"/>
  <c r="J77" i="3"/>
  <c r="M121" i="3"/>
  <c r="L89" i="3"/>
  <c r="K77" i="3"/>
  <c r="N121" i="3"/>
  <c r="L81" i="3"/>
  <c r="J201" i="3"/>
  <c r="N99" i="3"/>
  <c r="J83" i="3"/>
  <c r="L155" i="3"/>
  <c r="K96" i="3"/>
  <c r="K203" i="3"/>
  <c r="J193" i="3"/>
  <c r="N174" i="3"/>
  <c r="L163" i="3"/>
  <c r="N154" i="3"/>
  <c r="M157" i="3"/>
  <c r="K165" i="3"/>
  <c r="L204" i="3"/>
  <c r="N175" i="3"/>
  <c r="J206" i="3"/>
  <c r="F85" i="3"/>
  <c r="M81" i="3"/>
  <c r="K110" i="3"/>
  <c r="M75" i="3"/>
  <c r="L75" i="3"/>
  <c r="L99" i="3"/>
  <c r="K99" i="3"/>
  <c r="F201" i="3"/>
  <c r="F207" i="3" s="1"/>
  <c r="D207" i="3"/>
  <c r="F126" i="3"/>
  <c r="L122" i="3"/>
  <c r="N112" i="3"/>
  <c r="L93" i="3"/>
  <c r="K93" i="3"/>
  <c r="M82" i="3"/>
  <c r="K125" i="3"/>
  <c r="N125" i="3"/>
  <c r="N115" i="3"/>
  <c r="N196" i="3" s="1"/>
  <c r="N81" i="3"/>
  <c r="J76" i="3"/>
  <c r="J114" i="3"/>
  <c r="J195" i="3" s="1"/>
  <c r="M110" i="3"/>
  <c r="M84" i="3"/>
  <c r="L84" i="3"/>
  <c r="J75" i="3"/>
  <c r="J123" i="3"/>
  <c r="J99" i="3"/>
  <c r="L94" i="3"/>
  <c r="L83" i="3"/>
  <c r="L73" i="3"/>
  <c r="J97" i="3"/>
  <c r="D199" i="3"/>
  <c r="F191" i="3"/>
  <c r="F199" i="3" s="1"/>
  <c r="D166" i="3"/>
  <c r="F154" i="3"/>
  <c r="F166" i="3" s="1"/>
  <c r="N110" i="3"/>
  <c r="N83" i="3"/>
  <c r="K97" i="3"/>
  <c r="F100" i="3"/>
  <c r="J115" i="3"/>
  <c r="J196" i="3" s="1"/>
  <c r="M123" i="3"/>
  <c r="K94" i="3"/>
  <c r="L97" i="3"/>
  <c r="D181" i="3"/>
  <c r="F169" i="3"/>
  <c r="F181" i="3" s="1"/>
  <c r="F118" i="3"/>
  <c r="F128" i="3" s="1"/>
  <c r="N111" i="3"/>
  <c r="K111" i="3"/>
  <c r="L111" i="3"/>
  <c r="J111" i="3"/>
  <c r="E130" i="3"/>
  <c r="E213" i="3" s="1"/>
  <c r="D128" i="3"/>
  <c r="D85" i="3"/>
  <c r="D100" i="3"/>
  <c r="M100" i="3" l="1"/>
  <c r="M181" i="3"/>
  <c r="L85" i="3"/>
  <c r="K85" i="3"/>
  <c r="N100" i="3"/>
  <c r="M118" i="3"/>
  <c r="J180" i="3"/>
  <c r="K177" i="3"/>
  <c r="N179" i="3"/>
  <c r="J204" i="3"/>
  <c r="N162" i="3"/>
  <c r="L203" i="3"/>
  <c r="L207" i="3" s="1"/>
  <c r="M202" i="3"/>
  <c r="L177" i="3"/>
  <c r="K100" i="3"/>
  <c r="K175" i="3"/>
  <c r="K178" i="3"/>
  <c r="L175" i="3"/>
  <c r="L165" i="3"/>
  <c r="N206" i="3"/>
  <c r="L174" i="3"/>
  <c r="D209" i="3"/>
  <c r="K180" i="3"/>
  <c r="K191" i="3"/>
  <c r="J164" i="3"/>
  <c r="L162" i="3"/>
  <c r="K158" i="3"/>
  <c r="K166" i="3" s="1"/>
  <c r="N170" i="3"/>
  <c r="N156" i="3"/>
  <c r="J205" i="3"/>
  <c r="M204" i="3"/>
  <c r="J178" i="3"/>
  <c r="M165" i="3"/>
  <c r="J157" i="3"/>
  <c r="K206" i="3"/>
  <c r="N193" i="3"/>
  <c r="L180" i="3"/>
  <c r="M162" i="3"/>
  <c r="L170" i="3"/>
  <c r="K202" i="3"/>
  <c r="M197" i="3"/>
  <c r="J160" i="3"/>
  <c r="J100" i="3"/>
  <c r="N164" i="3"/>
  <c r="L154" i="3"/>
  <c r="M191" i="3"/>
  <c r="M163" i="3"/>
  <c r="L156" i="3"/>
  <c r="J169" i="3"/>
  <c r="M126" i="3"/>
  <c r="L126" i="3"/>
  <c r="J85" i="3"/>
  <c r="L178" i="3"/>
  <c r="F102" i="3"/>
  <c r="F130" i="3" s="1"/>
  <c r="N191" i="3"/>
  <c r="L164" i="3"/>
  <c r="J156" i="3"/>
  <c r="K174" i="3"/>
  <c r="M156" i="3"/>
  <c r="N180" i="3"/>
  <c r="N202" i="3"/>
  <c r="J158" i="3"/>
  <c r="N159" i="3"/>
  <c r="F209" i="3"/>
  <c r="N85" i="3"/>
  <c r="N102" i="3" s="1"/>
  <c r="L100" i="3"/>
  <c r="AL114" i="3"/>
  <c r="BG114" i="3" s="1"/>
  <c r="X195" i="3"/>
  <c r="N126" i="3"/>
  <c r="M85" i="3"/>
  <c r="L118" i="3"/>
  <c r="L192" i="3"/>
  <c r="L199" i="3" s="1"/>
  <c r="D183" i="3"/>
  <c r="AL113" i="3"/>
  <c r="BG113" i="3" s="1"/>
  <c r="X194" i="3"/>
  <c r="AL115" i="3"/>
  <c r="BG115" i="3" s="1"/>
  <c r="X196" i="3"/>
  <c r="K118" i="3"/>
  <c r="K192" i="3"/>
  <c r="N118" i="3"/>
  <c r="N192" i="3"/>
  <c r="K126" i="3"/>
  <c r="J126" i="3"/>
  <c r="J192" i="3"/>
  <c r="J199" i="3" s="1"/>
  <c r="F183" i="3"/>
  <c r="J118" i="3"/>
  <c r="D102" i="3"/>
  <c r="D130" i="3" s="1"/>
  <c r="M102" i="3" l="1"/>
  <c r="AL195" i="3"/>
  <c r="AZ114" i="3"/>
  <c r="AL196" i="3"/>
  <c r="AZ115" i="3"/>
  <c r="AL194" i="3"/>
  <c r="AZ113" i="3"/>
  <c r="N128" i="3"/>
  <c r="N130" i="3" s="1"/>
  <c r="AB135" i="3" s="1"/>
  <c r="M166" i="3"/>
  <c r="M183" i="3" s="1"/>
  <c r="K199" i="3"/>
  <c r="N199" i="3"/>
  <c r="F211" i="3"/>
  <c r="F213" i="3" s="1"/>
  <c r="K102" i="3"/>
  <c r="J128" i="3"/>
  <c r="L102" i="3"/>
  <c r="M128" i="3"/>
  <c r="J102" i="3"/>
  <c r="N181" i="3"/>
  <c r="K181" i="3"/>
  <c r="K183" i="3" s="1"/>
  <c r="D211" i="3"/>
  <c r="J181" i="3"/>
  <c r="L166" i="3"/>
  <c r="N207" i="3"/>
  <c r="N209" i="3" s="1"/>
  <c r="D213" i="3"/>
  <c r="N166" i="3"/>
  <c r="K128" i="3"/>
  <c r="L128" i="3"/>
  <c r="K207" i="3"/>
  <c r="M207" i="3"/>
  <c r="J207" i="3"/>
  <c r="J209" i="3" s="1"/>
  <c r="J166" i="3"/>
  <c r="L209" i="3"/>
  <c r="M199" i="3"/>
  <c r="L181" i="3"/>
  <c r="AL111" i="3"/>
  <c r="BG111" i="3" s="1"/>
  <c r="X192" i="3"/>
  <c r="M130" i="3" l="1"/>
  <c r="AA135" i="3" s="1"/>
  <c r="AZ111" i="3"/>
  <c r="K209" i="3"/>
  <c r="K211" i="3" s="1"/>
  <c r="L130" i="3"/>
  <c r="Z135" i="3" s="1"/>
  <c r="J130" i="3"/>
  <c r="X135" i="3" s="1"/>
  <c r="J183" i="3"/>
  <c r="J211" i="3" s="1"/>
  <c r="K130" i="3"/>
  <c r="Y135" i="3" s="1"/>
  <c r="N183" i="3"/>
  <c r="N211" i="3" s="1"/>
  <c r="N213" i="3" s="1"/>
  <c r="M209" i="3"/>
  <c r="M211" i="3" s="1"/>
  <c r="L183" i="3"/>
  <c r="L211" i="3" s="1"/>
  <c r="AL192" i="3"/>
  <c r="M213" i="3" l="1"/>
  <c r="K213" i="3"/>
  <c r="J213" i="3"/>
  <c r="X133" i="3"/>
  <c r="X82" i="3" s="1"/>
  <c r="X163" i="3" s="1"/>
  <c r="L213" i="3"/>
  <c r="X78" i="3" l="1"/>
  <c r="AL78" i="3" s="1"/>
  <c r="X74" i="3"/>
  <c r="X155" i="3" s="1"/>
  <c r="X84" i="3"/>
  <c r="X165" i="3" s="1"/>
  <c r="X92" i="3"/>
  <c r="AL92" i="3" s="1"/>
  <c r="X98" i="3"/>
  <c r="X179" i="3" s="1"/>
  <c r="X97" i="3"/>
  <c r="AL97" i="3" s="1"/>
  <c r="X96" i="3"/>
  <c r="X177" i="3" s="1"/>
  <c r="X91" i="3"/>
  <c r="X172" i="3" s="1"/>
  <c r="X124" i="3"/>
  <c r="X205" i="3" s="1"/>
  <c r="X117" i="3"/>
  <c r="AL117" i="3" s="1"/>
  <c r="X121" i="3"/>
  <c r="X202" i="3" s="1"/>
  <c r="X89" i="3"/>
  <c r="X170" i="3" s="1"/>
  <c r="X93" i="3"/>
  <c r="X174" i="3" s="1"/>
  <c r="X116" i="3"/>
  <c r="X197" i="3" s="1"/>
  <c r="X73" i="3"/>
  <c r="X154" i="3" s="1"/>
  <c r="X122" i="3"/>
  <c r="X81" i="3"/>
  <c r="X162" i="3" s="1"/>
  <c r="X77" i="3"/>
  <c r="X158" i="3" s="1"/>
  <c r="X110" i="3"/>
  <c r="AL110" i="3" s="1"/>
  <c r="X123" i="3"/>
  <c r="AL123" i="3" s="1"/>
  <c r="X83" i="3"/>
  <c r="X164" i="3" s="1"/>
  <c r="X125" i="3"/>
  <c r="X206" i="3" s="1"/>
  <c r="X99" i="3"/>
  <c r="AL99" i="3" s="1"/>
  <c r="X88" i="3"/>
  <c r="X169" i="3" s="1"/>
  <c r="AL82" i="3"/>
  <c r="X120" i="3"/>
  <c r="X201" i="3" s="1"/>
  <c r="X76" i="3"/>
  <c r="X157" i="3" s="1"/>
  <c r="X79" i="3"/>
  <c r="X160" i="3" s="1"/>
  <c r="X75" i="3"/>
  <c r="X156" i="3" s="1"/>
  <c r="X90" i="3"/>
  <c r="X94" i="3"/>
  <c r="AL94" i="3" s="1"/>
  <c r="X112" i="3"/>
  <c r="X193" i="3" s="1"/>
  <c r="AL98" i="3"/>
  <c r="AL77" i="3"/>
  <c r="X159" i="3" l="1"/>
  <c r="X166" i="3" s="1"/>
  <c r="AL74" i="3"/>
  <c r="AL121" i="3"/>
  <c r="AL84" i="3"/>
  <c r="X180" i="3"/>
  <c r="AL73" i="3"/>
  <c r="X126" i="3"/>
  <c r="AL81" i="3"/>
  <c r="AL93" i="3"/>
  <c r="AL79" i="3"/>
  <c r="AL88" i="3"/>
  <c r="X191" i="3"/>
  <c r="AL76" i="3"/>
  <c r="AL96" i="3"/>
  <c r="X204" i="3"/>
  <c r="AL122" i="3"/>
  <c r="X173" i="3"/>
  <c r="AL89" i="3"/>
  <c r="X175" i="3"/>
  <c r="AL91" i="3"/>
  <c r="X100" i="3"/>
  <c r="X203" i="3"/>
  <c r="AL198" i="3"/>
  <c r="AL178" i="3"/>
  <c r="AL159" i="3"/>
  <c r="AL180" i="3"/>
  <c r="AL90" i="3"/>
  <c r="AL83" i="3"/>
  <c r="X118" i="3"/>
  <c r="AL173" i="3"/>
  <c r="X198" i="3"/>
  <c r="AL124" i="3"/>
  <c r="AL120" i="3"/>
  <c r="X178" i="3"/>
  <c r="AL125" i="3"/>
  <c r="AL158" i="3"/>
  <c r="AL175" i="3"/>
  <c r="AL204" i="3"/>
  <c r="AL179" i="3"/>
  <c r="AL163" i="3"/>
  <c r="AL116" i="3"/>
  <c r="X171" i="3"/>
  <c r="X85" i="3"/>
  <c r="AL75" i="3"/>
  <c r="AL112" i="3"/>
  <c r="AL191" i="3"/>
  <c r="E9" i="3"/>
  <c r="Y133" i="3" s="1"/>
  <c r="AL203" i="3" l="1"/>
  <c r="BG122" i="3"/>
  <c r="AL155" i="3"/>
  <c r="AL202" i="3"/>
  <c r="AL170" i="3"/>
  <c r="AL177" i="3"/>
  <c r="AL160" i="3"/>
  <c r="AL154" i="3"/>
  <c r="AL157" i="3"/>
  <c r="AL174" i="3"/>
  <c r="AL162" i="3"/>
  <c r="AL165" i="3"/>
  <c r="AL169" i="3"/>
  <c r="X128" i="3"/>
  <c r="X207" i="3"/>
  <c r="X199" i="3"/>
  <c r="AL100" i="3"/>
  <c r="X181" i="3"/>
  <c r="X183" i="3" s="1"/>
  <c r="X102" i="3"/>
  <c r="AL172" i="3"/>
  <c r="AL85" i="3"/>
  <c r="AL197" i="3"/>
  <c r="AL118" i="3"/>
  <c r="AL193" i="3"/>
  <c r="AL205" i="3"/>
  <c r="AL171" i="3"/>
  <c r="AL164" i="3"/>
  <c r="AL126" i="3"/>
  <c r="AL201" i="3"/>
  <c r="AL156" i="3"/>
  <c r="AL206" i="3"/>
  <c r="Y82" i="3"/>
  <c r="Y77" i="3"/>
  <c r="Y98" i="3"/>
  <c r="Y121" i="3"/>
  <c r="Y89" i="3"/>
  <c r="Y122" i="3"/>
  <c r="Y116" i="3"/>
  <c r="Y97" i="3"/>
  <c r="Y74" i="3"/>
  <c r="Y110" i="3"/>
  <c r="Y117" i="3"/>
  <c r="Y96" i="3"/>
  <c r="Y99" i="3"/>
  <c r="Y91" i="3"/>
  <c r="Y73" i="3"/>
  <c r="Y92" i="3"/>
  <c r="Y120" i="3"/>
  <c r="Y88" i="3"/>
  <c r="Y112" i="3"/>
  <c r="Y93" i="3"/>
  <c r="Y78" i="3"/>
  <c r="Y123" i="3"/>
  <c r="Y124" i="3"/>
  <c r="Y79" i="3"/>
  <c r="Y94" i="3"/>
  <c r="Y81" i="3"/>
  <c r="Y75" i="3"/>
  <c r="Y83" i="3"/>
  <c r="Y76" i="3"/>
  <c r="Y125" i="3"/>
  <c r="Y84" i="3"/>
  <c r="Y90" i="3"/>
  <c r="F9" i="3"/>
  <c r="Z133" i="3" s="1"/>
  <c r="AL102" i="3" l="1"/>
  <c r="X130" i="3"/>
  <c r="X137" i="3" s="1"/>
  <c r="X209" i="3"/>
  <c r="X211" i="3" s="1"/>
  <c r="AL181" i="3"/>
  <c r="AL199" i="3"/>
  <c r="AL166" i="3"/>
  <c r="AL207" i="3"/>
  <c r="AL128" i="3"/>
  <c r="Z123" i="3"/>
  <c r="Z82" i="3"/>
  <c r="Z78" i="3"/>
  <c r="Z112" i="3"/>
  <c r="Z121" i="3"/>
  <c r="Z92" i="3"/>
  <c r="Z77" i="3"/>
  <c r="Z89" i="3"/>
  <c r="Z74" i="3"/>
  <c r="Z122" i="3"/>
  <c r="Z97" i="3"/>
  <c r="Z83" i="3"/>
  <c r="Z96" i="3"/>
  <c r="Z116" i="3"/>
  <c r="Z90" i="3"/>
  <c r="Z94" i="3"/>
  <c r="Z79" i="3"/>
  <c r="Z76" i="3"/>
  <c r="Z98" i="3"/>
  <c r="Z99" i="3"/>
  <c r="Z84" i="3"/>
  <c r="Z110" i="3"/>
  <c r="Z120" i="3"/>
  <c r="Z81" i="3"/>
  <c r="Z91" i="3"/>
  <c r="Z93" i="3"/>
  <c r="Z117" i="3"/>
  <c r="Z124" i="3"/>
  <c r="Z125" i="3"/>
  <c r="Z75" i="3"/>
  <c r="Z73" i="3"/>
  <c r="Z88" i="3"/>
  <c r="AM83" i="3"/>
  <c r="Y164" i="3"/>
  <c r="AM121" i="3"/>
  <c r="Y202" i="3"/>
  <c r="AM115" i="3"/>
  <c r="BH115" i="3" s="1"/>
  <c r="Y196" i="3"/>
  <c r="AM76" i="3"/>
  <c r="Y157" i="3"/>
  <c r="AM113" i="3"/>
  <c r="BH113" i="3" s="1"/>
  <c r="Y194" i="3"/>
  <c r="AM124" i="3"/>
  <c r="Y205" i="3"/>
  <c r="AM123" i="3"/>
  <c r="Y204" i="3"/>
  <c r="AM117" i="3"/>
  <c r="Y198" i="3"/>
  <c r="AM82" i="3"/>
  <c r="Y163" i="3"/>
  <c r="AM112" i="3"/>
  <c r="Y193" i="3"/>
  <c r="AM96" i="3"/>
  <c r="Y177" i="3"/>
  <c r="AM77" i="3"/>
  <c r="Y158" i="3"/>
  <c r="AM93" i="3"/>
  <c r="Y174" i="3"/>
  <c r="AM90" i="3"/>
  <c r="Y171" i="3"/>
  <c r="AM74" i="3"/>
  <c r="Y155" i="3"/>
  <c r="AM97" i="3"/>
  <c r="Y178" i="3"/>
  <c r="AM81" i="3"/>
  <c r="Y162" i="3"/>
  <c r="AM91" i="3"/>
  <c r="Y172" i="3"/>
  <c r="AM88" i="3"/>
  <c r="Y169" i="3"/>
  <c r="AM111" i="3"/>
  <c r="BH111" i="3" s="1"/>
  <c r="Y192" i="3"/>
  <c r="AM89" i="3"/>
  <c r="Y170" i="3"/>
  <c r="AM84" i="3"/>
  <c r="Y165" i="3"/>
  <c r="AM94" i="3"/>
  <c r="Y175" i="3"/>
  <c r="AM78" i="3"/>
  <c r="Y159" i="3"/>
  <c r="AM122" i="3"/>
  <c r="BH122" i="3" s="1"/>
  <c r="Y203" i="3"/>
  <c r="AM92" i="3"/>
  <c r="Y173" i="3"/>
  <c r="AM73" i="3"/>
  <c r="Y154" i="3"/>
  <c r="AM125" i="3"/>
  <c r="Y206" i="3"/>
  <c r="AM120" i="3"/>
  <c r="Y201" i="3"/>
  <c r="AM116" i="3"/>
  <c r="Y197" i="3"/>
  <c r="AM114" i="3"/>
  <c r="BH114" i="3" s="1"/>
  <c r="Y195" i="3"/>
  <c r="AM79" i="3"/>
  <c r="Y160" i="3"/>
  <c r="AM99" i="3"/>
  <c r="Y180" i="3"/>
  <c r="AM110" i="3"/>
  <c r="Y191" i="3"/>
  <c r="AM75" i="3"/>
  <c r="Y156" i="3"/>
  <c r="AM98" i="3"/>
  <c r="Y179" i="3"/>
  <c r="Y118" i="3"/>
  <c r="Y100" i="3"/>
  <c r="Y126" i="3"/>
  <c r="Y85" i="3"/>
  <c r="G9" i="3"/>
  <c r="AA133" i="3" s="1"/>
  <c r="E13" i="3"/>
  <c r="AL130" i="3" l="1"/>
  <c r="AS139" i="3" s="1"/>
  <c r="X213" i="3"/>
  <c r="AL183" i="3"/>
  <c r="AL209" i="3"/>
  <c r="AM195" i="3"/>
  <c r="BA114" i="3"/>
  <c r="AM194" i="3"/>
  <c r="BA113" i="3"/>
  <c r="AM196" i="3"/>
  <c r="BA115" i="3"/>
  <c r="AM192" i="3"/>
  <c r="BA111" i="3"/>
  <c r="AM191" i="3"/>
  <c r="AM160" i="3"/>
  <c r="AM206" i="3"/>
  <c r="AM159" i="3"/>
  <c r="AM165" i="3"/>
  <c r="AM178" i="3"/>
  <c r="AM156" i="3"/>
  <c r="AM180" i="3"/>
  <c r="AM201" i="3"/>
  <c r="AM154" i="3"/>
  <c r="AM203" i="3"/>
  <c r="AM175" i="3"/>
  <c r="AM170" i="3"/>
  <c r="AM169" i="3"/>
  <c r="AM162" i="3"/>
  <c r="AM155" i="3"/>
  <c r="AM174" i="3"/>
  <c r="AM177" i="3"/>
  <c r="AM163" i="3"/>
  <c r="AM204" i="3"/>
  <c r="AM164" i="3"/>
  <c r="AM179" i="3"/>
  <c r="AM197" i="3"/>
  <c r="AM173" i="3"/>
  <c r="AM172" i="3"/>
  <c r="AM171" i="3"/>
  <c r="AM158" i="3"/>
  <c r="AM193" i="3"/>
  <c r="AM198" i="3"/>
  <c r="AM205" i="3"/>
  <c r="AM157" i="3"/>
  <c r="AM202" i="3"/>
  <c r="AA73" i="3"/>
  <c r="AA121" i="3"/>
  <c r="AA92" i="3"/>
  <c r="AA84" i="3"/>
  <c r="AA94" i="3"/>
  <c r="AA75" i="3"/>
  <c r="AA79" i="3"/>
  <c r="AA91" i="3"/>
  <c r="AA97" i="3"/>
  <c r="AA93" i="3"/>
  <c r="AA122" i="3"/>
  <c r="AA123" i="3"/>
  <c r="AA76" i="3"/>
  <c r="AA90" i="3"/>
  <c r="AA81" i="3"/>
  <c r="AA98" i="3"/>
  <c r="AA112" i="3"/>
  <c r="AA99" i="3"/>
  <c r="AA124" i="3"/>
  <c r="AA116" i="3"/>
  <c r="AA120" i="3"/>
  <c r="AA77" i="3"/>
  <c r="AA74" i="3"/>
  <c r="AA89" i="3"/>
  <c r="AA83" i="3"/>
  <c r="AA110" i="3"/>
  <c r="AA78" i="3"/>
  <c r="AA117" i="3"/>
  <c r="AA96" i="3"/>
  <c r="AA125" i="3"/>
  <c r="AA82" i="3"/>
  <c r="AA88" i="3"/>
  <c r="Y207" i="3"/>
  <c r="AM100" i="3"/>
  <c r="AM85" i="3"/>
  <c r="AN84" i="3"/>
  <c r="Z165" i="3"/>
  <c r="AN98" i="3"/>
  <c r="Z179" i="3"/>
  <c r="AN88" i="3"/>
  <c r="Z169" i="3"/>
  <c r="AN81" i="3"/>
  <c r="Z162" i="3"/>
  <c r="AN99" i="3"/>
  <c r="Z180" i="3"/>
  <c r="Y181" i="3"/>
  <c r="AN93" i="3"/>
  <c r="Z174" i="3"/>
  <c r="AN89" i="3"/>
  <c r="Z170" i="3"/>
  <c r="AN73" i="3"/>
  <c r="Z154" i="3"/>
  <c r="AN75" i="3"/>
  <c r="Z156" i="3"/>
  <c r="AN121" i="3"/>
  <c r="Z202" i="3"/>
  <c r="AN77" i="3"/>
  <c r="Z158" i="3"/>
  <c r="AN83" i="3"/>
  <c r="Z164" i="3"/>
  <c r="AN97" i="3"/>
  <c r="Z178" i="3"/>
  <c r="AN116" i="3"/>
  <c r="Z197" i="3"/>
  <c r="AN79" i="3"/>
  <c r="Z160" i="3"/>
  <c r="AN120" i="3"/>
  <c r="Z201" i="3"/>
  <c r="AN124" i="3"/>
  <c r="Z205" i="3"/>
  <c r="AN91" i="3"/>
  <c r="Z172" i="3"/>
  <c r="AN110" i="3"/>
  <c r="Z191" i="3"/>
  <c r="AM126" i="3"/>
  <c r="AM118" i="3"/>
  <c r="Y199" i="3"/>
  <c r="Y209" i="3" s="1"/>
  <c r="AN117" i="3"/>
  <c r="Z198" i="3"/>
  <c r="AN76" i="3"/>
  <c r="Z157" i="3"/>
  <c r="AN90" i="3"/>
  <c r="Z171" i="3"/>
  <c r="AN78" i="3"/>
  <c r="Z159" i="3"/>
  <c r="Y166" i="3"/>
  <c r="AN92" i="3"/>
  <c r="Z173" i="3"/>
  <c r="AN112" i="3"/>
  <c r="Z193" i="3"/>
  <c r="AN113" i="3"/>
  <c r="BI113" i="3" s="1"/>
  <c r="Z194" i="3"/>
  <c r="AN123" i="3"/>
  <c r="Z204" i="3"/>
  <c r="AN74" i="3"/>
  <c r="Z155" i="3"/>
  <c r="AN94" i="3"/>
  <c r="Z175" i="3"/>
  <c r="AN96" i="3"/>
  <c r="Z177" i="3"/>
  <c r="AN114" i="3"/>
  <c r="BI114" i="3" s="1"/>
  <c r="Z195" i="3"/>
  <c r="AN125" i="3"/>
  <c r="Z206" i="3"/>
  <c r="AN122" i="3"/>
  <c r="BI122" i="3" s="1"/>
  <c r="Z203" i="3"/>
  <c r="AN82" i="3"/>
  <c r="Z163" i="3"/>
  <c r="AN111" i="3"/>
  <c r="BI111" i="3" s="1"/>
  <c r="Z192" i="3"/>
  <c r="AN115" i="3"/>
  <c r="BI115" i="3" s="1"/>
  <c r="Z196" i="3"/>
  <c r="BA134" i="3"/>
  <c r="BA133" i="3"/>
  <c r="Y102" i="3"/>
  <c r="Y128" i="3"/>
  <c r="Z100" i="3"/>
  <c r="Z85" i="3"/>
  <c r="Z126" i="3"/>
  <c r="Z118" i="3"/>
  <c r="H9" i="3"/>
  <c r="AB133" i="3" s="1"/>
  <c r="F13" i="3"/>
  <c r="AL141" i="3" l="1"/>
  <c r="AM141" i="3" s="1"/>
  <c r="AN141" i="3" s="1"/>
  <c r="AO141" i="3" s="1"/>
  <c r="AP141" i="3" s="1"/>
  <c r="AL211" i="3"/>
  <c r="AL213" i="3" s="1"/>
  <c r="AN192" i="3"/>
  <c r="BB111" i="3"/>
  <c r="AN195" i="3"/>
  <c r="BB114" i="3"/>
  <c r="AM199" i="3"/>
  <c r="AN196" i="3"/>
  <c r="BB115" i="3"/>
  <c r="AN194" i="3"/>
  <c r="BB113" i="3"/>
  <c r="AM207" i="3"/>
  <c r="AM181" i="3"/>
  <c r="AM166" i="3"/>
  <c r="AN204" i="3"/>
  <c r="AN193" i="3"/>
  <c r="AN171" i="3"/>
  <c r="AN202" i="3"/>
  <c r="AN174" i="3"/>
  <c r="AN163" i="3"/>
  <c r="AN177" i="3"/>
  <c r="AN191" i="3"/>
  <c r="AN160" i="3"/>
  <c r="AN158" i="3"/>
  <c r="AN203" i="3"/>
  <c r="AN175" i="3"/>
  <c r="AN172" i="3"/>
  <c r="AN201" i="3"/>
  <c r="AN197" i="3"/>
  <c r="AN164" i="3"/>
  <c r="AN180" i="3"/>
  <c r="AN169" i="3"/>
  <c r="AN165" i="3"/>
  <c r="AN198" i="3"/>
  <c r="AN154" i="3"/>
  <c r="AN206" i="3"/>
  <c r="AN155" i="3"/>
  <c r="AN205" i="3"/>
  <c r="AN178" i="3"/>
  <c r="AN162" i="3"/>
  <c r="AN179" i="3"/>
  <c r="AN173" i="3"/>
  <c r="AN159" i="3"/>
  <c r="AN157" i="3"/>
  <c r="AN156" i="3"/>
  <c r="AN170" i="3"/>
  <c r="AB88" i="3"/>
  <c r="AB97" i="3"/>
  <c r="AB82" i="3"/>
  <c r="AB112" i="3"/>
  <c r="AB78" i="3"/>
  <c r="AB73" i="3"/>
  <c r="AB125" i="3"/>
  <c r="AB91" i="3"/>
  <c r="AB99" i="3"/>
  <c r="AB92" i="3"/>
  <c r="AB84" i="3"/>
  <c r="AB81" i="3"/>
  <c r="AB76" i="3"/>
  <c r="AB79" i="3"/>
  <c r="AB124" i="3"/>
  <c r="AB98" i="3"/>
  <c r="AB94" i="3"/>
  <c r="AB89" i="3"/>
  <c r="AB122" i="3"/>
  <c r="AB75" i="3"/>
  <c r="AB93" i="3"/>
  <c r="AB110" i="3"/>
  <c r="AB90" i="3"/>
  <c r="AB123" i="3"/>
  <c r="AB117" i="3"/>
  <c r="AB96" i="3"/>
  <c r="AB120" i="3"/>
  <c r="AB77" i="3"/>
  <c r="AB74" i="3"/>
  <c r="AB121" i="3"/>
  <c r="AB83" i="3"/>
  <c r="AB116" i="3"/>
  <c r="AM102" i="3"/>
  <c r="AM128" i="3"/>
  <c r="AN118" i="3"/>
  <c r="AN85" i="3"/>
  <c r="AO116" i="3"/>
  <c r="AA197" i="3"/>
  <c r="AO125" i="3"/>
  <c r="AA206" i="3"/>
  <c r="AO97" i="3"/>
  <c r="AA178" i="3"/>
  <c r="AO121" i="3"/>
  <c r="AA202" i="3"/>
  <c r="AO112" i="3"/>
  <c r="AA193" i="3"/>
  <c r="AO88" i="3"/>
  <c r="AA169" i="3"/>
  <c r="AO73" i="3"/>
  <c r="AA154" i="3"/>
  <c r="AO113" i="3"/>
  <c r="BJ113" i="3" s="1"/>
  <c r="AA194" i="3"/>
  <c r="AO96" i="3"/>
  <c r="AA177" i="3"/>
  <c r="AO89" i="3"/>
  <c r="AA170" i="3"/>
  <c r="AO110" i="3"/>
  <c r="AA191" i="3"/>
  <c r="AO117" i="3"/>
  <c r="AA198" i="3"/>
  <c r="AO76" i="3"/>
  <c r="AA157" i="3"/>
  <c r="AO84" i="3"/>
  <c r="AA165" i="3"/>
  <c r="AO114" i="3"/>
  <c r="BJ114" i="3" s="1"/>
  <c r="AA195" i="3"/>
  <c r="AO94" i="3"/>
  <c r="AA175" i="3"/>
  <c r="AO79" i="3"/>
  <c r="AA160" i="3"/>
  <c r="AO90" i="3"/>
  <c r="AA171" i="3"/>
  <c r="AO120" i="3"/>
  <c r="AA201" i="3"/>
  <c r="AN126" i="3"/>
  <c r="AN100" i="3"/>
  <c r="Z199" i="3"/>
  <c r="Z166" i="3"/>
  <c r="AO91" i="3"/>
  <c r="AA172" i="3"/>
  <c r="AO78" i="3"/>
  <c r="AA159" i="3"/>
  <c r="AO93" i="3"/>
  <c r="AA174" i="3"/>
  <c r="AO115" i="3"/>
  <c r="BJ115" i="3" s="1"/>
  <c r="AA196" i="3"/>
  <c r="AO124" i="3"/>
  <c r="AA205" i="3"/>
  <c r="AO123" i="3"/>
  <c r="AA204" i="3"/>
  <c r="AO98" i="3"/>
  <c r="AA179" i="3"/>
  <c r="AO83" i="3"/>
  <c r="AA164" i="3"/>
  <c r="Z207" i="3"/>
  <c r="AO82" i="3"/>
  <c r="AA163" i="3"/>
  <c r="AO74" i="3"/>
  <c r="AA155" i="3"/>
  <c r="AO75" i="3"/>
  <c r="AA156" i="3"/>
  <c r="AO92" i="3"/>
  <c r="AA173" i="3"/>
  <c r="AO111" i="3"/>
  <c r="BJ111" i="3" s="1"/>
  <c r="AA192" i="3"/>
  <c r="AO99" i="3"/>
  <c r="AA180" i="3"/>
  <c r="AO77" i="3"/>
  <c r="AA158" i="3"/>
  <c r="AO81" i="3"/>
  <c r="AA162" i="3"/>
  <c r="AO122" i="3"/>
  <c r="BJ122" i="3" s="1"/>
  <c r="AA203" i="3"/>
  <c r="Y183" i="3"/>
  <c r="Y211" i="3" s="1"/>
  <c r="Z181" i="3"/>
  <c r="BA135" i="3"/>
  <c r="BB134" i="3"/>
  <c r="BB133" i="3"/>
  <c r="Y130" i="3"/>
  <c r="Z102" i="3"/>
  <c r="AA118" i="3"/>
  <c r="Z128" i="3"/>
  <c r="AA126" i="3"/>
  <c r="AA100" i="3"/>
  <c r="AA85" i="3"/>
  <c r="G13" i="3"/>
  <c r="AL133" i="3" l="1"/>
  <c r="AL139" i="3" s="1"/>
  <c r="AS121" i="3" s="1"/>
  <c r="BG121" i="3" s="1"/>
  <c r="AN207" i="3"/>
  <c r="AM183" i="3"/>
  <c r="AO192" i="3"/>
  <c r="BC111" i="3"/>
  <c r="AO195" i="3"/>
  <c r="BC114" i="3"/>
  <c r="AN166" i="3"/>
  <c r="AO196" i="3"/>
  <c r="BC115" i="3"/>
  <c r="AN199" i="3"/>
  <c r="AN181" i="3"/>
  <c r="AO194" i="3"/>
  <c r="BC113" i="3"/>
  <c r="AM209" i="3"/>
  <c r="AO158" i="3"/>
  <c r="AO156" i="3"/>
  <c r="AO164" i="3"/>
  <c r="AO204" i="3"/>
  <c r="AO159" i="3"/>
  <c r="AO175" i="3"/>
  <c r="AO198" i="3"/>
  <c r="AO170" i="3"/>
  <c r="AO169" i="3"/>
  <c r="AO202" i="3"/>
  <c r="AO193" i="3"/>
  <c r="AO178" i="3"/>
  <c r="AO197" i="3"/>
  <c r="AO203" i="3"/>
  <c r="AO163" i="3"/>
  <c r="AO171" i="3"/>
  <c r="AO165" i="3"/>
  <c r="AO206" i="3"/>
  <c r="AO162" i="3"/>
  <c r="AO180" i="3"/>
  <c r="AO173" i="3"/>
  <c r="AO155" i="3"/>
  <c r="AO179" i="3"/>
  <c r="AO205" i="3"/>
  <c r="AO174" i="3"/>
  <c r="AO172" i="3"/>
  <c r="AO201" i="3"/>
  <c r="AO160" i="3"/>
  <c r="AO157" i="3"/>
  <c r="AO191" i="3"/>
  <c r="AO177" i="3"/>
  <c r="AO154" i="3"/>
  <c r="AM130" i="3"/>
  <c r="AS196" i="3"/>
  <c r="AZ196" i="3"/>
  <c r="AS194" i="3"/>
  <c r="AZ194" i="3"/>
  <c r="Y213" i="3"/>
  <c r="Y137" i="3"/>
  <c r="AS195" i="3"/>
  <c r="AZ195" i="3"/>
  <c r="AN102" i="3"/>
  <c r="AS192" i="3"/>
  <c r="AZ192" i="3"/>
  <c r="Z209" i="3"/>
  <c r="AN128" i="3"/>
  <c r="AA199" i="3"/>
  <c r="Z183" i="3"/>
  <c r="AO85" i="3"/>
  <c r="AA166" i="3"/>
  <c r="AP84" i="3"/>
  <c r="AB165" i="3"/>
  <c r="AP115" i="3"/>
  <c r="BK115" i="3" s="1"/>
  <c r="AB196" i="3"/>
  <c r="AP91" i="3"/>
  <c r="AB172" i="3"/>
  <c r="AP99" i="3"/>
  <c r="AB180" i="3"/>
  <c r="AP124" i="3"/>
  <c r="AB205" i="3"/>
  <c r="AP110" i="3"/>
  <c r="AB191" i="3"/>
  <c r="AP114" i="3"/>
  <c r="BK114" i="3" s="1"/>
  <c r="AB195" i="3"/>
  <c r="AP116" i="3"/>
  <c r="AB197" i="3"/>
  <c r="AO118" i="3"/>
  <c r="AO100" i="3"/>
  <c r="AP73" i="3"/>
  <c r="AB154" i="3"/>
  <c r="AP75" i="3"/>
  <c r="AB156" i="3"/>
  <c r="AP81" i="3"/>
  <c r="AB162" i="3"/>
  <c r="AP76" i="3"/>
  <c r="AB157" i="3"/>
  <c r="AP90" i="3"/>
  <c r="AB171" i="3"/>
  <c r="AP89" i="3"/>
  <c r="AB170" i="3"/>
  <c r="AP92" i="3"/>
  <c r="AB173" i="3"/>
  <c r="AP79" i="3"/>
  <c r="AB160" i="3"/>
  <c r="AP121" i="3"/>
  <c r="AB202" i="3"/>
  <c r="AP93" i="3"/>
  <c r="AB174" i="3"/>
  <c r="AP94" i="3"/>
  <c r="AB175" i="3"/>
  <c r="AA207" i="3"/>
  <c r="AP112" i="3"/>
  <c r="AB193" i="3"/>
  <c r="AP111" i="3"/>
  <c r="BK111" i="3" s="1"/>
  <c r="AB192" i="3"/>
  <c r="AP82" i="3"/>
  <c r="AB163" i="3"/>
  <c r="AP78" i="3"/>
  <c r="AB159" i="3"/>
  <c r="AP97" i="3"/>
  <c r="AB178" i="3"/>
  <c r="AP74" i="3"/>
  <c r="AB155" i="3"/>
  <c r="AP88" i="3"/>
  <c r="AB169" i="3"/>
  <c r="AP122" i="3"/>
  <c r="BK122" i="3" s="1"/>
  <c r="AB203" i="3"/>
  <c r="AP120" i="3"/>
  <c r="AB201" i="3"/>
  <c r="AP117" i="3"/>
  <c r="AB198" i="3"/>
  <c r="AP113" i="3"/>
  <c r="BK113" i="3" s="1"/>
  <c r="AB194" i="3"/>
  <c r="AP96" i="3"/>
  <c r="AB177" i="3"/>
  <c r="AP125" i="3"/>
  <c r="AB206" i="3"/>
  <c r="AP83" i="3"/>
  <c r="AB164" i="3"/>
  <c r="AP77" i="3"/>
  <c r="AB158" i="3"/>
  <c r="AP98" i="3"/>
  <c r="AB179" i="3"/>
  <c r="AP123" i="3"/>
  <c r="AB204" i="3"/>
  <c r="AO126" i="3"/>
  <c r="AA181" i="3"/>
  <c r="BB135" i="3"/>
  <c r="BC133" i="3"/>
  <c r="BC134" i="3"/>
  <c r="Z130" i="3"/>
  <c r="Z137" i="3" s="1"/>
  <c r="AA102" i="3"/>
  <c r="AB100" i="3"/>
  <c r="AB118" i="3"/>
  <c r="AB126" i="3"/>
  <c r="AA128" i="3"/>
  <c r="AB85" i="3"/>
  <c r="H13" i="3"/>
  <c r="AS97" i="3" l="1"/>
  <c r="AS178" i="3" s="1"/>
  <c r="AS74" i="3"/>
  <c r="BG74" i="3" s="1"/>
  <c r="AZ155" i="3" s="1"/>
  <c r="AS83" i="3"/>
  <c r="BG83" i="3" s="1"/>
  <c r="AZ164" i="3" s="1"/>
  <c r="AS90" i="3"/>
  <c r="AS171" i="3" s="1"/>
  <c r="AS76" i="3"/>
  <c r="AS157" i="3" s="1"/>
  <c r="AS88" i="3"/>
  <c r="AS169" i="3" s="1"/>
  <c r="AS99" i="3"/>
  <c r="AZ99" i="3" s="1"/>
  <c r="AS125" i="3"/>
  <c r="AS206" i="3" s="1"/>
  <c r="AS96" i="3"/>
  <c r="BG96" i="3" s="1"/>
  <c r="AZ177" i="3" s="1"/>
  <c r="AS81" i="3"/>
  <c r="AZ81" i="3" s="1"/>
  <c r="AS75" i="3"/>
  <c r="BG75" i="3" s="1"/>
  <c r="AS124" i="3"/>
  <c r="BG124" i="3" s="1"/>
  <c r="AZ205" i="3" s="1"/>
  <c r="AS78" i="3"/>
  <c r="BG78" i="3" s="1"/>
  <c r="AZ159" i="3" s="1"/>
  <c r="AS79" i="3"/>
  <c r="BG79" i="3" s="1"/>
  <c r="AZ160" i="3" s="1"/>
  <c r="AS110" i="3"/>
  <c r="BG110" i="3" s="1"/>
  <c r="AZ191" i="3" s="1"/>
  <c r="AS112" i="3"/>
  <c r="BG112" i="3" s="1"/>
  <c r="AZ193" i="3" s="1"/>
  <c r="AS117" i="3"/>
  <c r="BG117" i="3" s="1"/>
  <c r="AZ198" i="3" s="1"/>
  <c r="AS93" i="3"/>
  <c r="BG93" i="3" s="1"/>
  <c r="AZ174" i="3" s="1"/>
  <c r="AS82" i="3"/>
  <c r="AS163" i="3" s="1"/>
  <c r="AS120" i="3"/>
  <c r="AS201" i="3" s="1"/>
  <c r="AS94" i="3"/>
  <c r="BG94" i="3" s="1"/>
  <c r="AZ175" i="3" s="1"/>
  <c r="AS116" i="3"/>
  <c r="AS197" i="3" s="1"/>
  <c r="AS77" i="3"/>
  <c r="BG77" i="3" s="1"/>
  <c r="AZ158" i="3" s="1"/>
  <c r="AS89" i="3"/>
  <c r="AS170" i="3" s="1"/>
  <c r="AS98" i="3"/>
  <c r="AZ98" i="3" s="1"/>
  <c r="AS84" i="3"/>
  <c r="BG84" i="3" s="1"/>
  <c r="AZ165" i="3" s="1"/>
  <c r="AS123" i="3"/>
  <c r="AS204" i="3" s="1"/>
  <c r="AS91" i="3"/>
  <c r="AZ91" i="3" s="1"/>
  <c r="AS92" i="3"/>
  <c r="BG92" i="3" s="1"/>
  <c r="AZ173" i="3" s="1"/>
  <c r="AS73" i="3"/>
  <c r="BG73" i="3" s="1"/>
  <c r="AZ154" i="3" s="1"/>
  <c r="AS164" i="3"/>
  <c r="BG81" i="3"/>
  <c r="AZ162" i="3" s="1"/>
  <c r="AM133" i="3"/>
  <c r="AT139" i="3"/>
  <c r="AN209" i="3"/>
  <c r="Z211" i="3"/>
  <c r="Z213" i="3" s="1"/>
  <c r="AN183" i="3"/>
  <c r="AO207" i="3"/>
  <c r="AO181" i="3"/>
  <c r="AM211" i="3"/>
  <c r="AM213" i="3" s="1"/>
  <c r="AO166" i="3"/>
  <c r="AP192" i="3"/>
  <c r="BD111" i="3"/>
  <c r="AZ74" i="3"/>
  <c r="AP194" i="3"/>
  <c r="BD113" i="3"/>
  <c r="AS202" i="3"/>
  <c r="AZ202" i="3"/>
  <c r="AZ121" i="3"/>
  <c r="AP195" i="3"/>
  <c r="BD114" i="3"/>
  <c r="AZ122" i="3"/>
  <c r="AZ203" i="3"/>
  <c r="AS203" i="3"/>
  <c r="AP196" i="3"/>
  <c r="BD115" i="3"/>
  <c r="AO199" i="3"/>
  <c r="AP204" i="3"/>
  <c r="AP206" i="3"/>
  <c r="AP201" i="3"/>
  <c r="AP175" i="3"/>
  <c r="AP173" i="3"/>
  <c r="AP162" i="3"/>
  <c r="AP172" i="3"/>
  <c r="AP178" i="3"/>
  <c r="AP193" i="3"/>
  <c r="AP197" i="3"/>
  <c r="AP179" i="3"/>
  <c r="AP164" i="3"/>
  <c r="AP177" i="3"/>
  <c r="AP198" i="3"/>
  <c r="AP203" i="3"/>
  <c r="AP155" i="3"/>
  <c r="AP174" i="3"/>
  <c r="AP160" i="3"/>
  <c r="AP170" i="3"/>
  <c r="AP157" i="3"/>
  <c r="AP156" i="3"/>
  <c r="AP180" i="3"/>
  <c r="AP158" i="3"/>
  <c r="AP169" i="3"/>
  <c r="AP202" i="3"/>
  <c r="AP171" i="3"/>
  <c r="AP154" i="3"/>
  <c r="AP165" i="3"/>
  <c r="AP163" i="3"/>
  <c r="AP191" i="3"/>
  <c r="AP159" i="3"/>
  <c r="AP205" i="3"/>
  <c r="AO102" i="3"/>
  <c r="AN130" i="3"/>
  <c r="AU139" i="3" s="1"/>
  <c r="AA183" i="3"/>
  <c r="AO128" i="3"/>
  <c r="AP118" i="3"/>
  <c r="AA209" i="3"/>
  <c r="AP85" i="3"/>
  <c r="AB166" i="3"/>
  <c r="AB199" i="3"/>
  <c r="AP126" i="3"/>
  <c r="AP100" i="3"/>
  <c r="AB207" i="3"/>
  <c r="AB181" i="3"/>
  <c r="BD134" i="3"/>
  <c r="BD133" i="3"/>
  <c r="BC135" i="3"/>
  <c r="BA192" i="3"/>
  <c r="G52" i="8" s="1"/>
  <c r="AT194" i="3"/>
  <c r="AT196" i="3"/>
  <c r="AT195" i="3"/>
  <c r="AA130" i="3"/>
  <c r="AA137" i="3" s="1"/>
  <c r="AB102" i="3"/>
  <c r="AB128" i="3"/>
  <c r="AZ124" i="3" l="1"/>
  <c r="AS165" i="3"/>
  <c r="AS156" i="3"/>
  <c r="AS159" i="3"/>
  <c r="AS175" i="3"/>
  <c r="AZ77" i="3"/>
  <c r="AZ123" i="3"/>
  <c r="AS191" i="3"/>
  <c r="AS180" i="3"/>
  <c r="AS160" i="3"/>
  <c r="BG99" i="3"/>
  <c r="AZ180" i="3" s="1"/>
  <c r="AS155" i="3"/>
  <c r="AS158" i="3"/>
  <c r="AZ73" i="3"/>
  <c r="AZ90" i="3"/>
  <c r="BG123" i="3"/>
  <c r="AZ204" i="3" s="1"/>
  <c r="AS85" i="3"/>
  <c r="AZ83" i="3"/>
  <c r="AZ75" i="3"/>
  <c r="AZ110" i="3"/>
  <c r="AZ112" i="3"/>
  <c r="BG98" i="3"/>
  <c r="AZ179" i="3" s="1"/>
  <c r="AZ89" i="3"/>
  <c r="AS205" i="3"/>
  <c r="AS172" i="3"/>
  <c r="BG91" i="3"/>
  <c r="AZ172" i="3" s="1"/>
  <c r="BG90" i="3"/>
  <c r="AZ171" i="3" s="1"/>
  <c r="BG116" i="3"/>
  <c r="AZ197" i="3" s="1"/>
  <c r="AZ199" i="3" s="1"/>
  <c r="AZ120" i="3"/>
  <c r="AS177" i="3"/>
  <c r="AZ117" i="3"/>
  <c r="AZ78" i="3"/>
  <c r="AS179" i="3"/>
  <c r="BG125" i="3"/>
  <c r="AZ206" i="3" s="1"/>
  <c r="BG89" i="3"/>
  <c r="AZ170" i="3" s="1"/>
  <c r="BG120" i="3"/>
  <c r="AZ201" i="3" s="1"/>
  <c r="BG76" i="3"/>
  <c r="AZ157" i="3" s="1"/>
  <c r="BG97" i="3"/>
  <c r="AZ178" i="3" s="1"/>
  <c r="AZ94" i="3"/>
  <c r="BG118" i="3"/>
  <c r="AS100" i="3"/>
  <c r="AS102" i="3" s="1"/>
  <c r="AZ76" i="3"/>
  <c r="AS126" i="3"/>
  <c r="AZ125" i="3"/>
  <c r="AS193" i="3"/>
  <c r="AZ96" i="3"/>
  <c r="AZ92" i="3"/>
  <c r="AZ97" i="3"/>
  <c r="AS198" i="3"/>
  <c r="AZ116" i="3"/>
  <c r="AS162" i="3"/>
  <c r="AZ84" i="3"/>
  <c r="AS154" i="3"/>
  <c r="AS174" i="3"/>
  <c r="AS173" i="3"/>
  <c r="AZ93" i="3"/>
  <c r="BG88" i="3"/>
  <c r="AZ169" i="3" s="1"/>
  <c r="AS118" i="3"/>
  <c r="AZ88" i="3"/>
  <c r="AZ79" i="3"/>
  <c r="BG82" i="3"/>
  <c r="AZ163" i="3" s="1"/>
  <c r="AZ82" i="3"/>
  <c r="AZ156" i="3"/>
  <c r="AT192" i="3"/>
  <c r="AM139" i="3"/>
  <c r="AT123" i="3" s="1"/>
  <c r="BH123" i="3" s="1"/>
  <c r="AN211" i="3"/>
  <c r="AN213" i="3" s="1"/>
  <c r="AO209" i="3"/>
  <c r="AS207" i="3"/>
  <c r="AO183" i="3"/>
  <c r="AP181" i="3"/>
  <c r="AP166" i="3"/>
  <c r="AP207" i="3"/>
  <c r="AP199" i="3"/>
  <c r="AO130" i="3"/>
  <c r="AV139" i="3" s="1"/>
  <c r="AN133" i="3"/>
  <c r="AN139" i="3" s="1"/>
  <c r="AU83" i="3" s="1"/>
  <c r="BI83" i="3" s="1"/>
  <c r="AP128" i="3"/>
  <c r="AP102" i="3"/>
  <c r="AA211" i="3"/>
  <c r="AA213" i="3" s="1"/>
  <c r="AB209" i="3"/>
  <c r="AB183" i="3"/>
  <c r="BD135" i="3"/>
  <c r="BA194" i="3"/>
  <c r="G54" i="8" s="1"/>
  <c r="BA195" i="3"/>
  <c r="G55" i="8" s="1"/>
  <c r="BA196" i="3"/>
  <c r="G56" i="8" s="1"/>
  <c r="AB130" i="3"/>
  <c r="AB137" i="3" s="1"/>
  <c r="AS199" i="3" l="1"/>
  <c r="AZ126" i="3"/>
  <c r="AS128" i="3"/>
  <c r="AS130" i="3" s="1"/>
  <c r="AS141" i="3" s="1"/>
  <c r="AS181" i="3"/>
  <c r="AS183" i="3" s="1"/>
  <c r="AZ118" i="3"/>
  <c r="AS166" i="3"/>
  <c r="AZ100" i="3"/>
  <c r="AZ207" i="3"/>
  <c r="AZ209" i="3" s="1"/>
  <c r="AZ85" i="3"/>
  <c r="AZ181" i="3"/>
  <c r="BG100" i="3"/>
  <c r="AO211" i="3"/>
  <c r="AO213" i="3" s="1"/>
  <c r="BG126" i="3"/>
  <c r="BG128" i="3" s="1"/>
  <c r="BG85" i="3"/>
  <c r="AZ166" i="3"/>
  <c r="AS209" i="3"/>
  <c r="AT92" i="3"/>
  <c r="AT90" i="3"/>
  <c r="AT76" i="3"/>
  <c r="AT84" i="3"/>
  <c r="AT83" i="3"/>
  <c r="AT98" i="3"/>
  <c r="O19" i="8"/>
  <c r="AT79" i="3"/>
  <c r="AT82" i="3"/>
  <c r="AT88" i="3"/>
  <c r="AT89" i="3"/>
  <c r="AT74" i="3"/>
  <c r="AT91" i="3"/>
  <c r="AT73" i="3"/>
  <c r="AT117" i="3"/>
  <c r="AT121" i="3"/>
  <c r="AT75" i="3"/>
  <c r="AU77" i="3"/>
  <c r="BI77" i="3" s="1"/>
  <c r="AU116" i="3"/>
  <c r="AU97" i="3"/>
  <c r="BI97" i="3" s="1"/>
  <c r="AU120" i="3"/>
  <c r="BI120" i="3" s="1"/>
  <c r="AU79" i="3"/>
  <c r="AU91" i="3"/>
  <c r="BI91" i="3" s="1"/>
  <c r="AU124" i="3"/>
  <c r="AU92" i="3"/>
  <c r="AT77" i="3"/>
  <c r="AT81" i="3"/>
  <c r="AT78" i="3"/>
  <c r="AT120" i="3"/>
  <c r="AT110" i="3"/>
  <c r="AT99" i="3"/>
  <c r="AT125" i="3"/>
  <c r="AT94" i="3"/>
  <c r="AU110" i="3"/>
  <c r="BI110" i="3" s="1"/>
  <c r="AU74" i="3"/>
  <c r="AU112" i="3"/>
  <c r="AU96" i="3"/>
  <c r="BI96" i="3" s="1"/>
  <c r="AU123" i="3"/>
  <c r="BI123" i="3" s="1"/>
  <c r="AU125" i="3"/>
  <c r="AU94" i="3"/>
  <c r="BI94" i="3" s="1"/>
  <c r="AU82" i="3"/>
  <c r="BI82" i="3" s="1"/>
  <c r="AU98" i="3"/>
  <c r="AU84" i="3"/>
  <c r="AU81" i="3"/>
  <c r="BI81" i="3" s="1"/>
  <c r="AU88" i="3"/>
  <c r="BI88" i="3" s="1"/>
  <c r="AU117" i="3"/>
  <c r="BI117" i="3" s="1"/>
  <c r="AU99" i="3"/>
  <c r="BI99" i="3" s="1"/>
  <c r="AU90" i="3"/>
  <c r="BI90" i="3" s="1"/>
  <c r="AT116" i="3"/>
  <c r="AT124" i="3"/>
  <c r="AT96" i="3"/>
  <c r="AT97" i="3"/>
  <c r="AT93" i="3"/>
  <c r="AT112" i="3"/>
  <c r="AU76" i="3"/>
  <c r="AU93" i="3"/>
  <c r="BI93" i="3" s="1"/>
  <c r="AU78" i="3"/>
  <c r="BI78" i="3" s="1"/>
  <c r="AU73" i="3"/>
  <c r="AU89" i="3"/>
  <c r="AU121" i="3"/>
  <c r="AU75" i="3"/>
  <c r="BI75" i="3" s="1"/>
  <c r="AP209" i="3"/>
  <c r="AP183" i="3"/>
  <c r="AT204" i="3"/>
  <c r="BA123" i="3"/>
  <c r="BA204" i="3"/>
  <c r="G64" i="8" s="1"/>
  <c r="AT203" i="3"/>
  <c r="BA203" i="3"/>
  <c r="G63" i="8" s="1"/>
  <c r="BA122" i="3"/>
  <c r="AU164" i="3"/>
  <c r="AU203" i="3"/>
  <c r="AO133" i="3"/>
  <c r="AO139" i="3" s="1"/>
  <c r="AV98" i="3" s="1"/>
  <c r="BJ98" i="3" s="1"/>
  <c r="AU192" i="3"/>
  <c r="AP130" i="3"/>
  <c r="AW139" i="3" s="1"/>
  <c r="AU195" i="3"/>
  <c r="AU194" i="3"/>
  <c r="AU196" i="3"/>
  <c r="AB211" i="3"/>
  <c r="AB213" i="3" s="1"/>
  <c r="BB195" i="3"/>
  <c r="H55" i="8" s="1"/>
  <c r="AV195" i="3"/>
  <c r="AZ128" i="3" l="1"/>
  <c r="AZ102" i="3"/>
  <c r="AZ130" i="3" s="1"/>
  <c r="AZ137" i="3" s="1"/>
  <c r="BG102" i="3"/>
  <c r="BG130" i="3" s="1"/>
  <c r="BG137" i="3" s="1"/>
  <c r="AZ183" i="3"/>
  <c r="AZ211" i="3" s="1"/>
  <c r="AZ218" i="3" s="1"/>
  <c r="BH125" i="3"/>
  <c r="BA206" i="3" s="1"/>
  <c r="G66" i="8" s="1"/>
  <c r="BH74" i="3"/>
  <c r="BA155" i="3" s="1"/>
  <c r="G15" i="8" s="1"/>
  <c r="AU170" i="3"/>
  <c r="BI89" i="3"/>
  <c r="BB170" i="3" s="1"/>
  <c r="H30" i="8" s="1"/>
  <c r="AT177" i="3"/>
  <c r="BH96" i="3"/>
  <c r="BA177" i="3" s="1"/>
  <c r="G37" i="8" s="1"/>
  <c r="AU165" i="3"/>
  <c r="BI84" i="3"/>
  <c r="BB165" i="3" s="1"/>
  <c r="H25" i="8" s="1"/>
  <c r="AU206" i="3"/>
  <c r="BI125" i="3"/>
  <c r="BB206" i="3" s="1"/>
  <c r="H66" i="8" s="1"/>
  <c r="AT180" i="3"/>
  <c r="BH99" i="3"/>
  <c r="BA180" i="3" s="1"/>
  <c r="G40" i="8" s="1"/>
  <c r="AU197" i="3"/>
  <c r="BI116" i="3"/>
  <c r="BB197" i="3" s="1"/>
  <c r="H57" i="8" s="1"/>
  <c r="AT198" i="3"/>
  <c r="BH117" i="3"/>
  <c r="AT170" i="3"/>
  <c r="BH89" i="3"/>
  <c r="BA170" i="3" s="1"/>
  <c r="G30" i="8" s="1"/>
  <c r="BA76" i="3"/>
  <c r="BH76" i="3"/>
  <c r="BA157" i="3" s="1"/>
  <c r="G17" i="8" s="1"/>
  <c r="AS211" i="3"/>
  <c r="AS213" i="3" s="1"/>
  <c r="AU154" i="3"/>
  <c r="BI73" i="3"/>
  <c r="BB154" i="3" s="1"/>
  <c r="H14" i="8" s="1"/>
  <c r="BA112" i="3"/>
  <c r="BH112" i="3"/>
  <c r="BA193" i="3" s="1"/>
  <c r="G53" i="8" s="1"/>
  <c r="BH124" i="3"/>
  <c r="BA205" i="3" s="1"/>
  <c r="G65" i="8" s="1"/>
  <c r="AU179" i="3"/>
  <c r="BI98" i="3"/>
  <c r="BB179" i="3" s="1"/>
  <c r="H39" i="8" s="1"/>
  <c r="BA110" i="3"/>
  <c r="BH110" i="3"/>
  <c r="BA191" i="3" s="1"/>
  <c r="G51" i="8" s="1"/>
  <c r="BA77" i="3"/>
  <c r="BH77" i="3"/>
  <c r="BA158" i="3" s="1"/>
  <c r="G18" i="8" s="1"/>
  <c r="AU160" i="3"/>
  <c r="BI79" i="3"/>
  <c r="BB160" i="3" s="1"/>
  <c r="H20" i="8" s="1"/>
  <c r="BH73" i="3"/>
  <c r="BA154" i="3" s="1"/>
  <c r="G14" i="8" s="1"/>
  <c r="AT169" i="3"/>
  <c r="BH88" i="3"/>
  <c r="BA169" i="3" s="1"/>
  <c r="G29" i="8" s="1"/>
  <c r="BA98" i="3"/>
  <c r="BH98" i="3"/>
  <c r="BA179" i="3" s="1"/>
  <c r="G39" i="8" s="1"/>
  <c r="AT171" i="3"/>
  <c r="BH90" i="3"/>
  <c r="BA171" i="3" s="1"/>
  <c r="G31" i="8" s="1"/>
  <c r="AU202" i="3"/>
  <c r="BI121" i="3"/>
  <c r="BB202" i="3" s="1"/>
  <c r="H62" i="8" s="1"/>
  <c r="BA97" i="3"/>
  <c r="BH97" i="3"/>
  <c r="BA178" i="3" s="1"/>
  <c r="G38" i="8" s="1"/>
  <c r="AU193" i="3"/>
  <c r="BI112" i="3"/>
  <c r="AT159" i="3"/>
  <c r="BH78" i="3"/>
  <c r="BA159" i="3" s="1"/>
  <c r="G19" i="8" s="1"/>
  <c r="AU205" i="3"/>
  <c r="BI124" i="3"/>
  <c r="BB205" i="3" s="1"/>
  <c r="H65" i="8" s="1"/>
  <c r="AT202" i="3"/>
  <c r="BH121" i="3"/>
  <c r="BA202" i="3" s="1"/>
  <c r="G62" i="8" s="1"/>
  <c r="BH79" i="3"/>
  <c r="BA160" i="3" s="1"/>
  <c r="G20" i="8" s="1"/>
  <c r="BH84" i="3"/>
  <c r="BA165" i="3" s="1"/>
  <c r="G25" i="8" s="1"/>
  <c r="AU157" i="3"/>
  <c r="BI76" i="3"/>
  <c r="BB157" i="3" s="1"/>
  <c r="H17" i="8" s="1"/>
  <c r="AU155" i="3"/>
  <c r="BI74" i="3"/>
  <c r="BB155" i="3" s="1"/>
  <c r="H15" i="8" s="1"/>
  <c r="AT162" i="3"/>
  <c r="BH81" i="3"/>
  <c r="BA162" i="3" s="1"/>
  <c r="G22" i="8" s="1"/>
  <c r="AT174" i="3"/>
  <c r="BH93" i="3"/>
  <c r="BA174" i="3" s="1"/>
  <c r="G34" i="8" s="1"/>
  <c r="BA116" i="3"/>
  <c r="BH116" i="3"/>
  <c r="BA197" i="3" s="1"/>
  <c r="G57" i="8" s="1"/>
  <c r="BA94" i="3"/>
  <c r="BH94" i="3"/>
  <c r="BA175" i="3" s="1"/>
  <c r="G35" i="8" s="1"/>
  <c r="AT201" i="3"/>
  <c r="BH120" i="3"/>
  <c r="BA201" i="3" s="1"/>
  <c r="G61" i="8" s="1"/>
  <c r="AU173" i="3"/>
  <c r="BI92" i="3"/>
  <c r="BA75" i="3"/>
  <c r="BH75" i="3"/>
  <c r="BA156" i="3" s="1"/>
  <c r="G16" i="8" s="1"/>
  <c r="BA91" i="3"/>
  <c r="BH91" i="3"/>
  <c r="BA172" i="3" s="1"/>
  <c r="G32" i="8" s="1"/>
  <c r="AT163" i="3"/>
  <c r="BH82" i="3"/>
  <c r="BA163" i="3" s="1"/>
  <c r="G23" i="8" s="1"/>
  <c r="BH83" i="3"/>
  <c r="BA164" i="3" s="1"/>
  <c r="G24" i="8" s="1"/>
  <c r="BH92" i="3"/>
  <c r="BA173" i="3" s="1"/>
  <c r="G33" i="8" s="1"/>
  <c r="O25" i="8"/>
  <c r="O23" i="8"/>
  <c r="BA79" i="3"/>
  <c r="AT160" i="3"/>
  <c r="AT165" i="3"/>
  <c r="AT206" i="3"/>
  <c r="BA92" i="3"/>
  <c r="AT175" i="3"/>
  <c r="BA73" i="3"/>
  <c r="BA83" i="3"/>
  <c r="BA90" i="3"/>
  <c r="BA82" i="3"/>
  <c r="AT173" i="3"/>
  <c r="BA74" i="3"/>
  <c r="AT197" i="3"/>
  <c r="BA99" i="3"/>
  <c r="BA81" i="3"/>
  <c r="BA96" i="3"/>
  <c r="BA84" i="3"/>
  <c r="BA89" i="3"/>
  <c r="BA198" i="3"/>
  <c r="G58" i="8" s="1"/>
  <c r="BA117" i="3"/>
  <c r="AT164" i="3"/>
  <c r="BA88" i="3"/>
  <c r="AT157" i="3"/>
  <c r="BA121" i="3"/>
  <c r="BA78" i="3"/>
  <c r="AT155" i="3"/>
  <c r="AT100" i="3"/>
  <c r="BA125" i="3"/>
  <c r="AT154" i="3"/>
  <c r="AT205" i="3"/>
  <c r="AT193" i="3"/>
  <c r="BA120" i="3"/>
  <c r="BA93" i="3"/>
  <c r="AT172" i="3"/>
  <c r="AT179" i="3"/>
  <c r="AT156" i="3"/>
  <c r="AT126" i="3"/>
  <c r="BA124" i="3"/>
  <c r="AV83" i="3"/>
  <c r="AV91" i="3"/>
  <c r="BJ91" i="3" s="1"/>
  <c r="AV74" i="3"/>
  <c r="AV82" i="3"/>
  <c r="BJ82" i="3" s="1"/>
  <c r="AV92" i="3"/>
  <c r="BJ92" i="3" s="1"/>
  <c r="AV75" i="3"/>
  <c r="BJ75" i="3" s="1"/>
  <c r="AV99" i="3"/>
  <c r="BJ99" i="3" s="1"/>
  <c r="AT118" i="3"/>
  <c r="AT85" i="3"/>
  <c r="AT158" i="3"/>
  <c r="AT191" i="3"/>
  <c r="AT178" i="3"/>
  <c r="AV77" i="3"/>
  <c r="BJ77" i="3" s="1"/>
  <c r="AV81" i="3"/>
  <c r="AV116" i="3"/>
  <c r="BJ116" i="3" s="1"/>
  <c r="AV121" i="3"/>
  <c r="AV97" i="3"/>
  <c r="AV88" i="3"/>
  <c r="BJ88" i="3" s="1"/>
  <c r="AV112" i="3"/>
  <c r="BJ112" i="3" s="1"/>
  <c r="AV89" i="3"/>
  <c r="BJ89" i="3" s="1"/>
  <c r="AV73" i="3"/>
  <c r="BJ73" i="3" s="1"/>
  <c r="AV125" i="3"/>
  <c r="AV96" i="3"/>
  <c r="BJ96" i="3" s="1"/>
  <c r="AV84" i="3"/>
  <c r="BJ84" i="3" s="1"/>
  <c r="AV110" i="3"/>
  <c r="AV94" i="3"/>
  <c r="BJ94" i="3" s="1"/>
  <c r="AV76" i="3"/>
  <c r="AV90" i="3"/>
  <c r="BJ90" i="3" s="1"/>
  <c r="AV79" i="3"/>
  <c r="BJ79" i="3" s="1"/>
  <c r="AV117" i="3"/>
  <c r="BJ117" i="3" s="1"/>
  <c r="AV120" i="3"/>
  <c r="BJ120" i="3" s="1"/>
  <c r="AV93" i="3"/>
  <c r="AV78" i="3"/>
  <c r="AV124" i="3"/>
  <c r="BJ124" i="3" s="1"/>
  <c r="AV123" i="3"/>
  <c r="BJ123" i="3" s="1"/>
  <c r="AS137" i="3"/>
  <c r="AP211" i="3"/>
  <c r="AP213" i="3" s="1"/>
  <c r="BB79" i="3"/>
  <c r="BB158" i="3"/>
  <c r="H18" i="8" s="1"/>
  <c r="BB77" i="3"/>
  <c r="BB73" i="3"/>
  <c r="BB125" i="3"/>
  <c r="BB116" i="3"/>
  <c r="BB191" i="3"/>
  <c r="H51" i="8" s="1"/>
  <c r="BB110" i="3"/>
  <c r="BB156" i="3"/>
  <c r="H16" i="8" s="1"/>
  <c r="BB75" i="3"/>
  <c r="BB92" i="3"/>
  <c r="BB198" i="3"/>
  <c r="H58" i="8" s="1"/>
  <c r="BB117" i="3"/>
  <c r="AU191" i="3"/>
  <c r="AU158" i="3"/>
  <c r="AU198" i="3"/>
  <c r="BB74" i="3"/>
  <c r="BB122" i="3"/>
  <c r="BB203" i="3"/>
  <c r="H63" i="8" s="1"/>
  <c r="AU204" i="3"/>
  <c r="BB204" i="3"/>
  <c r="H64" i="8" s="1"/>
  <c r="BB123" i="3"/>
  <c r="AU175" i="3"/>
  <c r="BB94" i="3"/>
  <c r="BB175" i="3"/>
  <c r="H35" i="8" s="1"/>
  <c r="BB121" i="3"/>
  <c r="AU178" i="3"/>
  <c r="BB97" i="3"/>
  <c r="BB178" i="3"/>
  <c r="H38" i="8" s="1"/>
  <c r="BB89" i="3"/>
  <c r="BB124" i="3"/>
  <c r="BB180" i="3"/>
  <c r="H40" i="8" s="1"/>
  <c r="BB99" i="3"/>
  <c r="BB169" i="3"/>
  <c r="H29" i="8" s="1"/>
  <c r="BB88" i="3"/>
  <c r="BB112" i="3"/>
  <c r="BB76" i="3"/>
  <c r="BB177" i="3"/>
  <c r="H37" i="8" s="1"/>
  <c r="BB96" i="3"/>
  <c r="BB164" i="3"/>
  <c r="H24" i="8" s="1"/>
  <c r="BB83" i="3"/>
  <c r="BB84" i="3"/>
  <c r="AU180" i="3"/>
  <c r="AU177" i="3"/>
  <c r="AU169" i="3"/>
  <c r="AU156" i="3"/>
  <c r="AU159" i="3"/>
  <c r="BB159" i="3"/>
  <c r="H19" i="8" s="1"/>
  <c r="BB78" i="3"/>
  <c r="AU172" i="3"/>
  <c r="BB172" i="3"/>
  <c r="H32" i="8" s="1"/>
  <c r="BB91" i="3"/>
  <c r="AU174" i="3"/>
  <c r="BB174" i="3"/>
  <c r="H34" i="8" s="1"/>
  <c r="BB93" i="3"/>
  <c r="AU201" i="3"/>
  <c r="BB120" i="3"/>
  <c r="BB201" i="3"/>
  <c r="H61" i="8" s="1"/>
  <c r="AU163" i="3"/>
  <c r="BB163" i="3"/>
  <c r="H23" i="8" s="1"/>
  <c r="BB82" i="3"/>
  <c r="BB98" i="3"/>
  <c r="AU171" i="3"/>
  <c r="BB171" i="3"/>
  <c r="H31" i="8" s="1"/>
  <c r="BB90" i="3"/>
  <c r="AU162" i="3"/>
  <c r="BB162" i="3"/>
  <c r="H22" i="8" s="1"/>
  <c r="BB81" i="3"/>
  <c r="AV179" i="3"/>
  <c r="AP133" i="3"/>
  <c r="AP139" i="3" s="1"/>
  <c r="AW75" i="3" s="1"/>
  <c r="BK75" i="3" s="1"/>
  <c r="AV196" i="3"/>
  <c r="AV194" i="3"/>
  <c r="BB192" i="3"/>
  <c r="H52" i="8" s="1"/>
  <c r="AU100" i="3"/>
  <c r="BB194" i="3"/>
  <c r="H54" i="8" s="1"/>
  <c r="AU118" i="3"/>
  <c r="BB196" i="3"/>
  <c r="H56" i="8" s="1"/>
  <c r="AU85" i="3"/>
  <c r="AU126" i="3"/>
  <c r="BC192" i="3"/>
  <c r="I52" i="8" s="1"/>
  <c r="BC195" i="3"/>
  <c r="I55" i="8" s="1"/>
  <c r="AW194" i="3"/>
  <c r="AW192" i="3"/>
  <c r="AW195" i="3"/>
  <c r="AW196" i="3"/>
  <c r="BI118" i="3" l="1"/>
  <c r="BB193" i="3"/>
  <c r="H53" i="8" s="1"/>
  <c r="H59" i="8" s="1"/>
  <c r="Q14" i="8"/>
  <c r="P14" i="8"/>
  <c r="BI100" i="3"/>
  <c r="AV206" i="3"/>
  <c r="BJ125" i="3"/>
  <c r="BC206" i="3" s="1"/>
  <c r="I66" i="8" s="1"/>
  <c r="AV162" i="3"/>
  <c r="BJ81" i="3"/>
  <c r="BC162" i="3" s="1"/>
  <c r="I22" i="8" s="1"/>
  <c r="AV155" i="3"/>
  <c r="BJ74" i="3"/>
  <c r="BC155" i="3" s="1"/>
  <c r="I15" i="8" s="1"/>
  <c r="BI85" i="3"/>
  <c r="AV159" i="3"/>
  <c r="BJ78" i="3"/>
  <c r="BC159" i="3" s="1"/>
  <c r="I19" i="8" s="1"/>
  <c r="AV178" i="3"/>
  <c r="BJ97" i="3"/>
  <c r="BC178" i="3" s="1"/>
  <c r="I38" i="8" s="1"/>
  <c r="BI126" i="3"/>
  <c r="AV174" i="3"/>
  <c r="BJ93" i="3"/>
  <c r="BC174" i="3" s="1"/>
  <c r="I34" i="8" s="1"/>
  <c r="AV202" i="3"/>
  <c r="BJ121" i="3"/>
  <c r="AV164" i="3"/>
  <c r="BJ83" i="3"/>
  <c r="BC164" i="3" s="1"/>
  <c r="I24" i="8" s="1"/>
  <c r="BH118" i="3"/>
  <c r="AV191" i="3"/>
  <c r="BJ110" i="3"/>
  <c r="BC191" i="3" s="1"/>
  <c r="I51" i="8" s="1"/>
  <c r="BH100" i="3"/>
  <c r="BH85" i="3"/>
  <c r="BB173" i="3"/>
  <c r="H33" i="8" s="1"/>
  <c r="Q15" i="8" s="1"/>
  <c r="AV157" i="3"/>
  <c r="BJ76" i="3"/>
  <c r="BA118" i="3"/>
  <c r="BH126" i="3"/>
  <c r="AT207" i="3"/>
  <c r="G67" i="8"/>
  <c r="BA207" i="3"/>
  <c r="AT128" i="3"/>
  <c r="AU207" i="3"/>
  <c r="AW124" i="3"/>
  <c r="BK124" i="3" s="1"/>
  <c r="P17" i="8"/>
  <c r="P15" i="8"/>
  <c r="Q17" i="8"/>
  <c r="P16" i="8"/>
  <c r="AT199" i="3"/>
  <c r="G41" i="8"/>
  <c r="BA85" i="3"/>
  <c r="BA100" i="3"/>
  <c r="AT102" i="3"/>
  <c r="AT181" i="3"/>
  <c r="BA126" i="3"/>
  <c r="AT166" i="3"/>
  <c r="BA166" i="3"/>
  <c r="BA181" i="3"/>
  <c r="BA199" i="3"/>
  <c r="G26" i="8"/>
  <c r="G59" i="8"/>
  <c r="H26" i="8"/>
  <c r="H67" i="8"/>
  <c r="AW73" i="3"/>
  <c r="BK73" i="3" s="1"/>
  <c r="AW76" i="3"/>
  <c r="BK76" i="3" s="1"/>
  <c r="AW81" i="3"/>
  <c r="BK81" i="3" s="1"/>
  <c r="AW89" i="3"/>
  <c r="BK89" i="3" s="1"/>
  <c r="AW90" i="3"/>
  <c r="BK90" i="3" s="1"/>
  <c r="AW79" i="3"/>
  <c r="BK79" i="3" s="1"/>
  <c r="AW92" i="3"/>
  <c r="BK92" i="3" s="1"/>
  <c r="AW93" i="3"/>
  <c r="AW121" i="3"/>
  <c r="BK121" i="3" s="1"/>
  <c r="AW112" i="3"/>
  <c r="BK112" i="3" s="1"/>
  <c r="AW94" i="3"/>
  <c r="BK94" i="3" s="1"/>
  <c r="AW82" i="3"/>
  <c r="BK82" i="3" s="1"/>
  <c r="AW78" i="3"/>
  <c r="BK78" i="3" s="1"/>
  <c r="AW97" i="3"/>
  <c r="BK97" i="3" s="1"/>
  <c r="AW74" i="3"/>
  <c r="BK74" i="3" s="1"/>
  <c r="AW88" i="3"/>
  <c r="BK88" i="3" s="1"/>
  <c r="AW117" i="3"/>
  <c r="BK117" i="3" s="1"/>
  <c r="AW120" i="3"/>
  <c r="BK120" i="3" s="1"/>
  <c r="AW96" i="3"/>
  <c r="BK96" i="3" s="1"/>
  <c r="AW125" i="3"/>
  <c r="BK125" i="3" s="1"/>
  <c r="AW83" i="3"/>
  <c r="BK83" i="3" s="1"/>
  <c r="AW77" i="3"/>
  <c r="BK77" i="3" s="1"/>
  <c r="AW98" i="3"/>
  <c r="BK98" i="3" s="1"/>
  <c r="AW123" i="3"/>
  <c r="BK123" i="3" s="1"/>
  <c r="AW84" i="3"/>
  <c r="BK84" i="3" s="1"/>
  <c r="AW99" i="3"/>
  <c r="BK99" i="3" s="1"/>
  <c r="AW91" i="3"/>
  <c r="BK91" i="3" s="1"/>
  <c r="AW110" i="3"/>
  <c r="BK110" i="3" s="1"/>
  <c r="AW116" i="3"/>
  <c r="BK116" i="3" s="1"/>
  <c r="AZ220" i="3"/>
  <c r="AU181" i="3"/>
  <c r="AU166" i="3"/>
  <c r="AU199" i="3"/>
  <c r="BC96" i="3"/>
  <c r="BC177" i="3"/>
  <c r="I37" i="8" s="1"/>
  <c r="AV160" i="3"/>
  <c r="BC160" i="3"/>
  <c r="I20" i="8" s="1"/>
  <c r="BC79" i="3"/>
  <c r="AV172" i="3"/>
  <c r="BC91" i="3"/>
  <c r="BC172" i="3"/>
  <c r="I32" i="8" s="1"/>
  <c r="AU102" i="3"/>
  <c r="AV170" i="3"/>
  <c r="BC170" i="3"/>
  <c r="I30" i="8" s="1"/>
  <c r="BC89" i="3"/>
  <c r="AV197" i="3"/>
  <c r="BC116" i="3"/>
  <c r="BC197" i="3"/>
  <c r="I57" i="8" s="1"/>
  <c r="AV177" i="3"/>
  <c r="AV156" i="3"/>
  <c r="BC156" i="3"/>
  <c r="I16" i="8" s="1"/>
  <c r="BC75" i="3"/>
  <c r="BC98" i="3"/>
  <c r="BC179" i="3"/>
  <c r="I39" i="8" s="1"/>
  <c r="AV175" i="3"/>
  <c r="BC175" i="3"/>
  <c r="I35" i="8" s="1"/>
  <c r="BC94" i="3"/>
  <c r="AV173" i="3"/>
  <c r="BC173" i="3"/>
  <c r="I33" i="8" s="1"/>
  <c r="BC92" i="3"/>
  <c r="AV169" i="3"/>
  <c r="BC169" i="3"/>
  <c r="I29" i="8" s="1"/>
  <c r="BC88" i="3"/>
  <c r="AV203" i="3"/>
  <c r="BC203" i="3"/>
  <c r="I63" i="8" s="1"/>
  <c r="BC122" i="3"/>
  <c r="AV193" i="3"/>
  <c r="BC193" i="3"/>
  <c r="I53" i="8" s="1"/>
  <c r="BC112" i="3"/>
  <c r="BC121" i="3"/>
  <c r="BC110" i="3"/>
  <c r="AV180" i="3"/>
  <c r="BC99" i="3"/>
  <c r="BC180" i="3"/>
  <c r="I40" i="8" s="1"/>
  <c r="AV165" i="3"/>
  <c r="BC165" i="3"/>
  <c r="I25" i="8" s="1"/>
  <c r="BC84" i="3"/>
  <c r="BC81" i="3"/>
  <c r="AV205" i="3"/>
  <c r="BC124" i="3"/>
  <c r="BC205" i="3"/>
  <c r="I65" i="8" s="1"/>
  <c r="BC73" i="3"/>
  <c r="BC154" i="3"/>
  <c r="I14" i="8" s="1"/>
  <c r="AV198" i="3"/>
  <c r="BC117" i="3"/>
  <c r="BC198" i="3"/>
  <c r="I58" i="8" s="1"/>
  <c r="BC97" i="3"/>
  <c r="BC93" i="3"/>
  <c r="AV201" i="3"/>
  <c r="BC201" i="3"/>
  <c r="I61" i="8" s="1"/>
  <c r="BC120" i="3"/>
  <c r="AV154" i="3"/>
  <c r="AV163" i="3"/>
  <c r="BC163" i="3"/>
  <c r="I23" i="8" s="1"/>
  <c r="BC82" i="3"/>
  <c r="BC74" i="3"/>
  <c r="BC83" i="3"/>
  <c r="BC78" i="3"/>
  <c r="AV158" i="3"/>
  <c r="BC77" i="3"/>
  <c r="BC158" i="3"/>
  <c r="I18" i="8" s="1"/>
  <c r="AV204" i="3"/>
  <c r="BC123" i="3"/>
  <c r="BC204" i="3"/>
  <c r="I64" i="8" s="1"/>
  <c r="AV171" i="3"/>
  <c r="BC90" i="3"/>
  <c r="BC171" i="3"/>
  <c r="I31" i="8" s="1"/>
  <c r="BC125" i="3"/>
  <c r="BC76" i="3"/>
  <c r="AV85" i="3"/>
  <c r="BC196" i="3"/>
  <c r="I56" i="8" s="1"/>
  <c r="AV192" i="3"/>
  <c r="AV100" i="3"/>
  <c r="AV118" i="3"/>
  <c r="BC194" i="3"/>
  <c r="I54" i="8" s="1"/>
  <c r="AV126" i="3"/>
  <c r="BB100" i="3"/>
  <c r="BB126" i="3"/>
  <c r="AU128" i="3"/>
  <c r="BB118" i="3"/>
  <c r="BB166" i="3"/>
  <c r="BB207" i="3"/>
  <c r="BB85" i="3"/>
  <c r="BD196" i="3"/>
  <c r="J56" i="8" s="1"/>
  <c r="BD194" i="3"/>
  <c r="J54" i="8" s="1"/>
  <c r="BD195" i="3"/>
  <c r="J55" i="8" s="1"/>
  <c r="BD192" i="3"/>
  <c r="J52" i="8" s="1"/>
  <c r="BI128" i="3" l="1"/>
  <c r="BB199" i="3"/>
  <c r="BB209" i="3" s="1"/>
  <c r="Q16" i="8"/>
  <c r="Q19" i="8" s="1"/>
  <c r="R14" i="8"/>
  <c r="BB181" i="3"/>
  <c r="BB183" i="3" s="1"/>
  <c r="BH102" i="3"/>
  <c r="BJ118" i="3"/>
  <c r="BJ100" i="3"/>
  <c r="BJ126" i="3"/>
  <c r="BI102" i="3"/>
  <c r="G69" i="8"/>
  <c r="BA128" i="3"/>
  <c r="H41" i="8"/>
  <c r="H43" i="8" s="1"/>
  <c r="BK118" i="3"/>
  <c r="BJ85" i="3"/>
  <c r="BH128" i="3"/>
  <c r="BK126" i="3"/>
  <c r="BD93" i="3"/>
  <c r="BK93" i="3"/>
  <c r="BK100" i="3" s="1"/>
  <c r="BC157" i="3"/>
  <c r="I17" i="8" s="1"/>
  <c r="I26" i="8" s="1"/>
  <c r="AT209" i="3"/>
  <c r="BK85" i="3"/>
  <c r="BA209" i="3"/>
  <c r="AT130" i="3"/>
  <c r="AT141" i="3" s="1"/>
  <c r="G43" i="8"/>
  <c r="BA183" i="3"/>
  <c r="AU209" i="3"/>
  <c r="BA102" i="3"/>
  <c r="R16" i="8"/>
  <c r="AT183" i="3"/>
  <c r="P19" i="8"/>
  <c r="H69" i="8"/>
  <c r="I41" i="8"/>
  <c r="I59" i="8"/>
  <c r="AW174" i="3"/>
  <c r="AU183" i="3"/>
  <c r="AV181" i="3"/>
  <c r="AU130" i="3"/>
  <c r="AU141" i="3" s="1"/>
  <c r="BC202" i="3"/>
  <c r="AV102" i="3"/>
  <c r="BC118" i="3"/>
  <c r="AV207" i="3"/>
  <c r="AV166" i="3"/>
  <c r="AW178" i="3"/>
  <c r="BD97" i="3"/>
  <c r="BD178" i="3"/>
  <c r="J38" i="8" s="1"/>
  <c r="AW165" i="3"/>
  <c r="BD165" i="3"/>
  <c r="J25" i="8" s="1"/>
  <c r="BD84" i="3"/>
  <c r="AW171" i="3"/>
  <c r="BD90" i="3"/>
  <c r="BD171" i="3"/>
  <c r="J31" i="8" s="1"/>
  <c r="AW191" i="3"/>
  <c r="BD110" i="3"/>
  <c r="BD191" i="3"/>
  <c r="J51" i="8" s="1"/>
  <c r="AW203" i="3"/>
  <c r="BD122" i="3"/>
  <c r="BD203" i="3"/>
  <c r="J63" i="8" s="1"/>
  <c r="AW198" i="3"/>
  <c r="BD117" i="3"/>
  <c r="BD198" i="3"/>
  <c r="J58" i="8" s="1"/>
  <c r="AW162" i="3"/>
  <c r="BD81" i="3"/>
  <c r="BD162" i="3"/>
  <c r="J22" i="8" s="1"/>
  <c r="AW170" i="3"/>
  <c r="BD170" i="3"/>
  <c r="J30" i="8" s="1"/>
  <c r="BD89" i="3"/>
  <c r="AW155" i="3"/>
  <c r="BD74" i="3"/>
  <c r="BD155" i="3"/>
  <c r="J15" i="8" s="1"/>
  <c r="AW180" i="3"/>
  <c r="BD99" i="3"/>
  <c r="BD180" i="3"/>
  <c r="J40" i="8" s="1"/>
  <c r="BD73" i="3"/>
  <c r="BD154" i="3"/>
  <c r="J14" i="8" s="1"/>
  <c r="AW177" i="3"/>
  <c r="BD177" i="3"/>
  <c r="J37" i="8" s="1"/>
  <c r="BD96" i="3"/>
  <c r="AW202" i="3"/>
  <c r="BD202" i="3"/>
  <c r="J62" i="8" s="1"/>
  <c r="BD121" i="3"/>
  <c r="AW164" i="3"/>
  <c r="BD83" i="3"/>
  <c r="BD164" i="3"/>
  <c r="J24" i="8" s="1"/>
  <c r="AW172" i="3"/>
  <c r="BD91" i="3"/>
  <c r="BD172" i="3"/>
  <c r="J32" i="8" s="1"/>
  <c r="AW156" i="3"/>
  <c r="BD156" i="3"/>
  <c r="J16" i="8" s="1"/>
  <c r="BD75" i="3"/>
  <c r="AW206" i="3"/>
  <c r="BD206" i="3"/>
  <c r="J66" i="8" s="1"/>
  <c r="BD125" i="3"/>
  <c r="AW197" i="3"/>
  <c r="BD116" i="3"/>
  <c r="BD197" i="3"/>
  <c r="J57" i="8" s="1"/>
  <c r="AW157" i="3"/>
  <c r="BD157" i="3"/>
  <c r="J17" i="8" s="1"/>
  <c r="BD76" i="3"/>
  <c r="AW163" i="3"/>
  <c r="BD82" i="3"/>
  <c r="BD163" i="3"/>
  <c r="J23" i="8" s="1"/>
  <c r="AW201" i="3"/>
  <c r="BD201" i="3"/>
  <c r="J61" i="8" s="1"/>
  <c r="BD120" i="3"/>
  <c r="AW193" i="3"/>
  <c r="BD193" i="3"/>
  <c r="J53" i="8" s="1"/>
  <c r="BD112" i="3"/>
  <c r="AW205" i="3"/>
  <c r="BD205" i="3"/>
  <c r="J65" i="8" s="1"/>
  <c r="BD124" i="3"/>
  <c r="AW204" i="3"/>
  <c r="BD204" i="3"/>
  <c r="J64" i="8" s="1"/>
  <c r="BD123" i="3"/>
  <c r="AV199" i="3"/>
  <c r="AW158" i="3"/>
  <c r="BD158" i="3"/>
  <c r="J18" i="8" s="1"/>
  <c r="BD77" i="3"/>
  <c r="AW159" i="3"/>
  <c r="BD78" i="3"/>
  <c r="BD159" i="3"/>
  <c r="J19" i="8" s="1"/>
  <c r="AW179" i="3"/>
  <c r="BD179" i="3"/>
  <c r="J39" i="8" s="1"/>
  <c r="BD98" i="3"/>
  <c r="AW175" i="3"/>
  <c r="BD94" i="3"/>
  <c r="BD175" i="3"/>
  <c r="J35" i="8" s="1"/>
  <c r="AW173" i="3"/>
  <c r="BD92" i="3"/>
  <c r="BD173" i="3"/>
  <c r="J33" i="8" s="1"/>
  <c r="AW169" i="3"/>
  <c r="BD88" i="3"/>
  <c r="BD169" i="3"/>
  <c r="J29" i="8" s="1"/>
  <c r="AW160" i="3"/>
  <c r="BD160" i="3"/>
  <c r="J20" i="8" s="1"/>
  <c r="BD79" i="3"/>
  <c r="BC181" i="3"/>
  <c r="BC126" i="3"/>
  <c r="AW118" i="3"/>
  <c r="AW126" i="3"/>
  <c r="BC100" i="3"/>
  <c r="AW100" i="3"/>
  <c r="AW85" i="3"/>
  <c r="AW154" i="3"/>
  <c r="AV128" i="3"/>
  <c r="BC85" i="3"/>
  <c r="BC199" i="3"/>
  <c r="BB102" i="3"/>
  <c r="BB128" i="3"/>
  <c r="BH130" i="3" l="1"/>
  <c r="BH137" i="3" s="1"/>
  <c r="BI130" i="3"/>
  <c r="BI137" i="3" s="1"/>
  <c r="BJ128" i="3"/>
  <c r="AT211" i="3"/>
  <c r="AT213" i="3" s="1"/>
  <c r="BD174" i="3"/>
  <c r="J34" i="8" s="1"/>
  <c r="S14" i="8"/>
  <c r="G71" i="8"/>
  <c r="G78" i="8" s="1"/>
  <c r="BJ102" i="3"/>
  <c r="BA211" i="3"/>
  <c r="BA218" i="3" s="1"/>
  <c r="BA220" i="3" s="1"/>
  <c r="BK128" i="3"/>
  <c r="R15" i="8"/>
  <c r="AU211" i="3"/>
  <c r="AU213" i="3" s="1"/>
  <c r="BC166" i="3"/>
  <c r="BC183" i="3" s="1"/>
  <c r="BA130" i="3"/>
  <c r="BA137" i="3" s="1"/>
  <c r="BK102" i="3"/>
  <c r="AT137" i="3"/>
  <c r="P21" i="8"/>
  <c r="P23" i="8" s="1"/>
  <c r="S17" i="8"/>
  <c r="S16" i="8"/>
  <c r="AU137" i="3"/>
  <c r="Q21" i="8"/>
  <c r="Q23" i="8" s="1"/>
  <c r="I43" i="8"/>
  <c r="H71" i="8"/>
  <c r="H78" i="8" s="1"/>
  <c r="BC207" i="3"/>
  <c r="BC209" i="3" s="1"/>
  <c r="I62" i="8"/>
  <c r="R17" i="8" s="1"/>
  <c r="J67" i="8"/>
  <c r="J26" i="8"/>
  <c r="J59" i="8"/>
  <c r="AV209" i="3"/>
  <c r="AW102" i="3"/>
  <c r="BC128" i="3"/>
  <c r="AV183" i="3"/>
  <c r="AV130" i="3"/>
  <c r="BD100" i="3"/>
  <c r="BD126" i="3"/>
  <c r="AW199" i="3"/>
  <c r="BD199" i="3"/>
  <c r="BD85" i="3"/>
  <c r="BD118" i="3"/>
  <c r="AW166" i="3"/>
  <c r="AW181" i="3"/>
  <c r="BC102" i="3"/>
  <c r="AW207" i="3"/>
  <c r="AW128" i="3"/>
  <c r="BD207" i="3"/>
  <c r="BD166" i="3"/>
  <c r="BB211" i="3"/>
  <c r="BB218" i="3" s="1"/>
  <c r="BB130" i="3"/>
  <c r="BB137" i="3" s="1"/>
  <c r="BJ130" i="3" l="1"/>
  <c r="BJ137" i="3" s="1"/>
  <c r="BD181" i="3"/>
  <c r="BD183" i="3" s="1"/>
  <c r="J41" i="8"/>
  <c r="J43" i="8" s="1"/>
  <c r="P25" i="8"/>
  <c r="S15" i="8"/>
  <c r="S19" i="8" s="1"/>
  <c r="Q25" i="8"/>
  <c r="BK130" i="3"/>
  <c r="BK137" i="3" s="1"/>
  <c r="AV211" i="3"/>
  <c r="AV213" i="3" s="1"/>
  <c r="R21" i="8"/>
  <c r="AV141" i="3"/>
  <c r="J69" i="8"/>
  <c r="I67" i="8"/>
  <c r="I69" i="8" s="1"/>
  <c r="I71" i="8" s="1"/>
  <c r="I78" i="8" s="1"/>
  <c r="R19" i="8"/>
  <c r="BC130" i="3"/>
  <c r="BC137" i="3" s="1"/>
  <c r="BD209" i="3"/>
  <c r="BB220" i="3"/>
  <c r="AW130" i="3"/>
  <c r="BD102" i="3"/>
  <c r="BC211" i="3"/>
  <c r="BC218" i="3" s="1"/>
  <c r="BD128" i="3"/>
  <c r="AV137" i="3"/>
  <c r="AW209" i="3"/>
  <c r="AW183" i="3"/>
  <c r="S21" i="8" l="1"/>
  <c r="S23" i="8" s="1"/>
  <c r="AW141" i="3"/>
  <c r="R23" i="8"/>
  <c r="R25" i="8"/>
  <c r="J71" i="8"/>
  <c r="J78" i="8" s="1"/>
  <c r="AW137" i="3"/>
  <c r="BD211" i="3"/>
  <c r="BD218" i="3" s="1"/>
  <c r="BC220" i="3"/>
  <c r="BD130" i="3"/>
  <c r="BD137" i="3" s="1"/>
  <c r="AW211" i="3"/>
  <c r="AW213" i="3" s="1"/>
  <c r="S25" i="8" l="1"/>
  <c r="BD220" i="3"/>
</calcChain>
</file>

<file path=xl/sharedStrings.xml><?xml version="1.0" encoding="utf-8"?>
<sst xmlns="http://schemas.openxmlformats.org/spreadsheetml/2006/main" count="1548" uniqueCount="177">
  <si>
    <t>2015-16</t>
  </si>
  <si>
    <t>2016-17</t>
  </si>
  <si>
    <t>2017-18</t>
  </si>
  <si>
    <t>2018-19</t>
  </si>
  <si>
    <t>CPI</t>
  </si>
  <si>
    <t>Cumulative</t>
  </si>
  <si>
    <t>Target (flat in nominal terms)</t>
  </si>
  <si>
    <t>2014-15</t>
  </si>
  <si>
    <t>Additional opex</t>
  </si>
  <si>
    <t>Self-insurance allowance</t>
  </si>
  <si>
    <t>Sub-total</t>
  </si>
  <si>
    <t>Debt raising costs (benchmark)</t>
  </si>
  <si>
    <t>As per AER Framework and Approach.</t>
  </si>
  <si>
    <t>Abnormal GSL payments incurred in 2014-15 as a result of major storms.</t>
  </si>
  <si>
    <t>$2014-15 (Dec14)</t>
  </si>
  <si>
    <t>CPI assumption Dec 2014 to June 2017</t>
  </si>
  <si>
    <t>Asset growth percentage per annum</t>
  </si>
  <si>
    <t>Raw Data</t>
  </si>
  <si>
    <t>Customer numbers</t>
  </si>
  <si>
    <t>Circuit length</t>
  </si>
  <si>
    <t>Ratcheted Maximum Demand</t>
  </si>
  <si>
    <t>Growth (%)</t>
  </si>
  <si>
    <t>Weighted % Growth</t>
  </si>
  <si>
    <t>Weighted Average Growth</t>
  </si>
  <si>
    <t>AER Weighting</t>
  </si>
  <si>
    <t>5a Maintenance  Table 1 : Maintenance Expenditure</t>
  </si>
  <si>
    <t>Network asset maintenance - routine</t>
  </si>
  <si>
    <t>Overhead network &amp; structures</t>
  </si>
  <si>
    <t>Underground network</t>
  </si>
  <si>
    <t>Ground mounted substations</t>
  </si>
  <si>
    <t>Zone substations</t>
  </si>
  <si>
    <t>Decommissioned assets</t>
  </si>
  <si>
    <t>Connection assets</t>
  </si>
  <si>
    <t>Other Network asset maintenance - routine costs (itemise in table 3)</t>
  </si>
  <si>
    <t>Non-network asset maintenance - routine</t>
  </si>
  <si>
    <t>Emergency &amp; unscheduled power system response &amp; repair</t>
  </si>
  <si>
    <t>Vegetation management</t>
  </si>
  <si>
    <t>Connection asset repair</t>
  </si>
  <si>
    <t>Other Non-network asset maintenance - routine costs (itemise in table 3)</t>
  </si>
  <si>
    <t>Sub-total routine maintenance</t>
  </si>
  <si>
    <t>Network asset maintenance - non-routine</t>
  </si>
  <si>
    <t>Other Network asset maintenance - non-routine costs (itemise in table 3)</t>
  </si>
  <si>
    <t>Non-network asset maintenance - non-routine</t>
  </si>
  <si>
    <t>Other Non-network asset maintenance - non-routine costs (itemise in table 3)</t>
  </si>
  <si>
    <t>Subtotal non-routine maintenance</t>
  </si>
  <si>
    <t>Total Opex</t>
  </si>
  <si>
    <t xml:space="preserve">Actual </t>
  </si>
  <si>
    <t>Total network maintenance expenditure by category</t>
  </si>
  <si>
    <t>Network division management</t>
  </si>
  <si>
    <t>Network management</t>
  </si>
  <si>
    <t>GSL payments</t>
  </si>
  <si>
    <t>Customer service</t>
  </si>
  <si>
    <t>Regulatory compliance expenditure</t>
  </si>
  <si>
    <t>Electrical safety levy</t>
  </si>
  <si>
    <t>NEM levy</t>
  </si>
  <si>
    <t>Other Network Division Management Costs (itemise in table 3)</t>
  </si>
  <si>
    <t>Advertising/Marketing</t>
  </si>
  <si>
    <t xml:space="preserve">Sub-total </t>
  </si>
  <si>
    <t>Non-network division management</t>
  </si>
  <si>
    <t>System operations</t>
  </si>
  <si>
    <t>Corporate and shared services costs</t>
  </si>
  <si>
    <t>NEM &amp; contestability related costs</t>
  </si>
  <si>
    <t>Other Non-Network Division Management Costs (itemise in table 3)</t>
  </si>
  <si>
    <t>Total Non-Network division management (exc Other)</t>
  </si>
  <si>
    <t xml:space="preserve">Total Standard Control Capex </t>
  </si>
  <si>
    <t>Adjustment (Abnormal items)</t>
  </si>
  <si>
    <t>Thousand to Million</t>
  </si>
  <si>
    <t>2014-15 $ m Nominal</t>
  </si>
  <si>
    <t>Description ($m)</t>
  </si>
  <si>
    <t>2014-15 $ m Nominal (Adjusted)</t>
  </si>
  <si>
    <t>Operating Costs Other</t>
  </si>
  <si>
    <t>Non-routine NW Maint OH Network and Structures</t>
  </si>
  <si>
    <t>Non-routine Non-NW Maint Vegetation Mgt</t>
  </si>
  <si>
    <t>Routine NW Maint OH Network and Structures</t>
  </si>
  <si>
    <t>Rin Subsubsub Category</t>
  </si>
  <si>
    <t>Item</t>
  </si>
  <si>
    <t>Total Additional Opex</t>
  </si>
  <si>
    <t>Asset Growth</t>
  </si>
  <si>
    <t xml:space="preserve">Description ($m) </t>
  </si>
  <si>
    <t>2014-15 $ m Nominal ($ Dec 14)</t>
  </si>
  <si>
    <t>2014-15 $ m Nominal (Adjusted) Dec 14</t>
  </si>
  <si>
    <t>Other Operating Expenses</t>
  </si>
  <si>
    <t>Self-Insurance allowance</t>
  </si>
  <si>
    <t>Total Other operating Expenses</t>
  </si>
  <si>
    <t>[Number]</t>
  </si>
  <si>
    <t>[Index]</t>
  </si>
  <si>
    <t>[% Forecast]</t>
  </si>
  <si>
    <t>[% Forecast asset growth]</t>
  </si>
  <si>
    <t>Total Operating Expenses</t>
  </si>
  <si>
    <t>Real $ June 17</t>
  </si>
  <si>
    <t>Table 1 Base year Controllable operating expenditure 2013-14 with Adjustments ($m Real June 2016-17)</t>
  </si>
  <si>
    <t>Table 2 Base year extrapolated Controllable expenditure forecasts ($m Real June 2016-17)</t>
  </si>
  <si>
    <t>Table 3 Additional Opex ($m Real June 2016-17)</t>
  </si>
  <si>
    <t>Table 4 Asset Growth ($m Real June 2016-17)</t>
  </si>
  <si>
    <t>Table 5 Labour and Material Growth Growth ($m Real June 2016-17)</t>
  </si>
  <si>
    <t>Table 6 Pre-efficiencies Controllable expenditure forecasts ($m Real June 2016-17)</t>
  </si>
  <si>
    <t>Table 7 Less: Total efficiencies ($m Real June 2016-17)</t>
  </si>
  <si>
    <t>Total Standard Control Capex (base year + additional opex less items with no asset Growth)  (used for weighting)</t>
  </si>
  <si>
    <t>Total Standard Control Capex (Excluding items which will be flat in real terms)  (used for weighting)</t>
  </si>
  <si>
    <t>Total Standard Control Capex (efficiencies)</t>
  </si>
  <si>
    <t>Check</t>
  </si>
  <si>
    <t>Table 8 Controllable operating expenditure forecasts ($m Real June 2016-17)</t>
  </si>
  <si>
    <t>Metering Rule change</t>
  </si>
  <si>
    <t>OH switchgear and OH system asset repair</t>
  </si>
  <si>
    <t>Increasing access track and corridor maintenance</t>
  </si>
  <si>
    <t>Inspection of OH and structures</t>
  </si>
  <si>
    <t>Increase in low conductor span rectification</t>
  </si>
  <si>
    <t>Opex Base Step Trend Model</t>
  </si>
  <si>
    <t>2015/16</t>
  </si>
  <si>
    <t>2016/17</t>
  </si>
  <si>
    <t>2017/18</t>
  </si>
  <si>
    <t>2018/19</t>
  </si>
  <si>
    <t>Total</t>
  </si>
  <si>
    <t>Corporate and Shared Services</t>
  </si>
  <si>
    <t>SAM</t>
  </si>
  <si>
    <t>Works and service Delivery</t>
  </si>
  <si>
    <t>Corporate Shared Services</t>
  </si>
  <si>
    <t>Standard Control ($m $14/15) (dec)</t>
  </si>
  <si>
    <t>Total Efficiencies</t>
  </si>
  <si>
    <t>Statutory Account code or reference to account code</t>
  </si>
  <si>
    <t>Description</t>
  </si>
  <si>
    <t>Maintenance and Vegetation Management</t>
  </si>
  <si>
    <t>Emergency Field Operation</t>
  </si>
  <si>
    <t>Internal reporting</t>
  </si>
  <si>
    <t>Distribution Asset Services</t>
  </si>
  <si>
    <t>Business Services</t>
  </si>
  <si>
    <t>Drop down</t>
  </si>
  <si>
    <t>Actual</t>
  </si>
  <si>
    <t>$'000 nominal</t>
  </si>
  <si>
    <t xml:space="preserve">Total </t>
  </si>
  <si>
    <t>Operating expenditure - network operation costs</t>
  </si>
  <si>
    <t>2012-13</t>
  </si>
  <si>
    <t>2013-14</t>
  </si>
  <si>
    <t>To convert Nominal December $'s to June 17</t>
  </si>
  <si>
    <t>CPI index December (ABS series) and forecast</t>
  </si>
  <si>
    <t>Regulatory Allowance $m, real June 2012</t>
  </si>
  <si>
    <t>Operating expenditure allowance/ forecasts ($m Real June 2016-17)</t>
  </si>
  <si>
    <t>Total Actual/forecast opex (after efficiencies)</t>
  </si>
  <si>
    <t>Efficiencies $m, real June 2017</t>
  </si>
  <si>
    <t>Pre-efficiencies</t>
  </si>
  <si>
    <t>Damage to assets moving to unregulated</t>
  </si>
  <si>
    <t>Self insured expenses</t>
  </si>
  <si>
    <t>Ajilis</t>
  </si>
  <si>
    <t>2014-15 Actual ($m Real June 2016-17)</t>
  </si>
  <si>
    <t>2014-15 Actual  ($m Real June 2016-17) (adjusted)</t>
  </si>
  <si>
    <t>Total network maintenance expenditure by category ($m Real June 2016-17)</t>
  </si>
  <si>
    <t>Efficiencies from Ajilis (Corporate and Shared Services)</t>
  </si>
  <si>
    <t>Efficiencies from Ajilis other (WSD, SAM and Customer) - Only applied to Maintenance expenditure</t>
  </si>
  <si>
    <t>Remainder of Efficiency savings (including reminder of Ajilis efficiency allocate proportionately across RIN categories)</t>
  </si>
  <si>
    <t>2014/15 Actual (base year) $2014-15 (Dec14)</t>
  </si>
  <si>
    <t>Base Opex Extrapolated $2014-15 (Dec14)</t>
  </si>
  <si>
    <t>Additional Opex $2014-15 (Dec14)</t>
  </si>
  <si>
    <t>Asset Growth $2014-15 (Dec14)</t>
  </si>
  <si>
    <t>Labour and Material Growth $2014-15 (Dec14)</t>
  </si>
  <si>
    <t>Pre-efficiencies Controllable expenditure forecasts $2014-15 (Dec14)</t>
  </si>
  <si>
    <t>Efficiencies: Controllable expenditure forecasts $2014-15 (Dec14)</t>
  </si>
  <si>
    <t>Efficiencies Controllable expenditure forecasts Nominal $ Dec</t>
  </si>
  <si>
    <t>Efficiencies Controllable expenditure forecasts Real $ June 17</t>
  </si>
  <si>
    <t>Summary Ajilis Efficiency Savings (operating expenses)</t>
  </si>
  <si>
    <t>Total Ajilis efficiency savings attributable to Standard Control Opex</t>
  </si>
  <si>
    <t>$2016-17 (June)</t>
  </si>
  <si>
    <t>$ June 17</t>
  </si>
  <si>
    <t>Total network maintenance expenditure by category (Nominal $ dec)</t>
  </si>
  <si>
    <t>Regulatory Allowance $m real June 2017</t>
  </si>
  <si>
    <t>Model Details</t>
  </si>
  <si>
    <t>Model Name:</t>
  </si>
  <si>
    <t>Created By:</t>
  </si>
  <si>
    <t>Datta Mahambrey</t>
  </si>
  <si>
    <t>Phone Number:</t>
  </si>
  <si>
    <t>+6162716647</t>
  </si>
  <si>
    <t>Email:</t>
  </si>
  <si>
    <t>dattaraj.mahambrey@tasnetworks.com.au</t>
  </si>
  <si>
    <t>Model Purpose</t>
  </si>
  <si>
    <t>TasNetworks DD17 Opex Base Step Trend Model</t>
  </si>
  <si>
    <t>Model Overview</t>
  </si>
  <si>
    <t>The model is used for forecasting the standard control opex using the Base Step Trend Approach.</t>
  </si>
  <si>
    <t xml:space="preserve">TasNetworks' operating expenditure forecasting methodology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</si>
</sst>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3" formatCode="_-* #,##0.00_-;\-* #,##0.00_-;_-* &quot;-&quot;??_-;_-@_-"/>
    <numFmt numFmtId="164" formatCode="#,##0.0"/>
    <numFmt numFmtId="165" formatCode="0.0000"/>
    <numFmt numFmtId="166" formatCode="#,##0.000"/>
    <numFmt numFmtId="167" formatCode="_(* #,##0_);_(* \(#,##0\);_(* &quot;-&quot;_);_(@_)"/>
    <numFmt numFmtId="168" formatCode="#,##0;[Red]\(#,##0\);\-"/>
    <numFmt numFmtId="169" formatCode="&quot;Warning&quot;;&quot;Warning&quot;;&quot;OK&quot;"/>
    <numFmt numFmtId="170" formatCode="&quot;Warning&quot;;&quot;Warning&quot;;&quot;Ok&quot;"/>
    <numFmt numFmtId="171" formatCode="#,##0.00;[Red]\(#,##0.00\);\-"/>
    <numFmt numFmtId="172" formatCode="_(* #,##0.00_);_(* \(#,##0.00\);_(* &quot;-&quot;??_);_(@_)"/>
    <numFmt numFmtId="173" formatCode="_(&quot;$&quot;* #,##0.00_);_(&quot;$&quot;* \(#,##0.00\);_(&quot;$&quot;* &quot;-&quot;??_);_(@_)"/>
    <numFmt numFmtId="174" formatCode="&quot;Cal Mth&quot;\ 0"/>
    <numFmt numFmtId="175" formatCode="#,##0_-;\ \(#,##0\);_-* &quot;-&quot;??;_-@_-"/>
    <numFmt numFmtId="176" formatCode="0\ &quot;Qtr(s)&quot;"/>
    <numFmt numFmtId="177" formatCode="[$-C09]dd\-mmm\-yy;@"/>
    <numFmt numFmtId="178" formatCode="0;[Red]\(0\);\-"/>
    <numFmt numFmtId="179" formatCode="_([$€-2]* #,##0.00_);_([$€-2]* \(#,##0.00\);_([$€-2]* &quot;-&quot;??_)"/>
    <numFmt numFmtId="180" formatCode="0.00_ ;[Red]\-0.00\ "/>
    <numFmt numFmtId="181" formatCode="0.0_ ;[Red]\-0.0\ "/>
    <numFmt numFmtId="182" formatCode="#,##0.0000"/>
    <numFmt numFmtId="183" formatCode="0.0%"/>
    <numFmt numFmtId="184" formatCode="0.0000000"/>
    <numFmt numFmtId="185" formatCode="0.000%"/>
    <numFmt numFmtId="186" formatCode="0.00000000%"/>
    <numFmt numFmtId="187" formatCode="#,##0.000000000"/>
    <numFmt numFmtId="188" formatCode="0.0"/>
    <numFmt numFmtId="189" formatCode="#,##0.0;\(#,##0.0\)"/>
    <numFmt numFmtId="190" formatCode="#,##0.0000000000"/>
    <numFmt numFmtId="191" formatCode="0.000000"/>
    <numFmt numFmtId="192" formatCode="0.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theme="1"/>
      <name val="Arial"/>
      <family val="2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3" tint="-0.24997711111789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5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1"/>
      <color rgb="FF143EB4"/>
      <name val="Calibri"/>
      <family val="2"/>
      <scheme val="minor"/>
    </font>
    <font>
      <i/>
      <sz val="9"/>
      <name val="Arial"/>
      <family val="2"/>
    </font>
    <font>
      <sz val="11"/>
      <color theme="1"/>
      <name val="Calibri"/>
      <family val="2"/>
    </font>
    <font>
      <i/>
      <sz val="11"/>
      <color theme="3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6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theme="3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/>
      <right/>
      <top/>
      <bottom style="double">
        <color theme="3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1">
    <xf numFmtId="0" fontId="0" fillId="0" borderId="0"/>
    <xf numFmtId="10" fontId="1" fillId="0" borderId="0" applyFont="0" applyFill="0" applyBorder="0" applyAlignment="0" applyProtection="0"/>
    <xf numFmtId="0" fontId="4" fillId="3" borderId="1">
      <alignment horizontal="center" vertical="top" wrapText="1"/>
    </xf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10" borderId="0" applyNumberFormat="0" applyAlignment="0" applyProtection="0"/>
    <xf numFmtId="0" fontId="5" fillId="3" borderId="0" applyNumberFormat="0" applyAlignment="0" applyProtection="0"/>
    <xf numFmtId="0" fontId="5" fillId="11" borderId="0" applyNumberFormat="0" applyAlignment="0" applyProtection="0"/>
    <xf numFmtId="0" fontId="4" fillId="13" borderId="0" applyNumberFormat="0" applyBorder="0" applyAlignment="0" applyProtection="0"/>
    <xf numFmtId="0" fontId="10" fillId="14" borderId="10" applyNumberFormat="0" applyAlignment="0" applyProtection="0"/>
    <xf numFmtId="168" fontId="10" fillId="0" borderId="4" applyAlignment="0" applyProtection="0"/>
    <xf numFmtId="170" fontId="13" fillId="0" borderId="8" applyAlignment="0" applyProtection="0"/>
    <xf numFmtId="0" fontId="7" fillId="0" borderId="0" applyNumberFormat="0" applyFill="0" applyBorder="0" applyAlignment="0" applyProtection="0"/>
    <xf numFmtId="0" fontId="2" fillId="0" borderId="17" applyNumberFormat="0" applyFill="0" applyAlignment="0" applyProtection="0"/>
    <xf numFmtId="0" fontId="9" fillId="0" borderId="0"/>
    <xf numFmtId="0" fontId="9" fillId="0" borderId="0"/>
    <xf numFmtId="0" fontId="10" fillId="4" borderId="5" applyAlignment="0" applyProtection="0"/>
    <xf numFmtId="0" fontId="11" fillId="5" borderId="6" applyNumberFormat="0"/>
    <xf numFmtId="167" fontId="9" fillId="6" borderId="0" applyNumberFormat="0" applyFont="0" applyBorder="0" applyAlignment="0">
      <alignment horizontal="right"/>
    </xf>
    <xf numFmtId="169" fontId="12" fillId="0" borderId="7">
      <alignment horizontal="center"/>
    </xf>
    <xf numFmtId="170" fontId="13" fillId="0" borderId="8" applyAlignment="0" applyProtection="0"/>
    <xf numFmtId="43" fontId="9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14" fillId="7" borderId="9" applyAlignment="0" applyProtection="0"/>
    <xf numFmtId="174" fontId="1" fillId="8" borderId="0"/>
    <xf numFmtId="175" fontId="15" fillId="9" borderId="0"/>
    <xf numFmtId="0" fontId="16" fillId="0" borderId="0" applyNumberFormat="0" applyFill="0" applyBorder="0" applyAlignment="0"/>
    <xf numFmtId="0" fontId="17" fillId="0" borderId="0" applyNumberFormat="0" applyFill="0"/>
    <xf numFmtId="0" fontId="18" fillId="0" borderId="0" applyNumberFormat="0" applyFill="0" applyBorder="0" applyAlignment="0"/>
    <xf numFmtId="0" fontId="5" fillId="12" borderId="0" applyNumberFormat="0" applyAlignment="0" applyProtection="0"/>
    <xf numFmtId="0" fontId="4" fillId="13" borderId="0" applyNumberFormat="0" applyBorder="0" applyAlignment="0" applyProtection="0"/>
    <xf numFmtId="0" fontId="9" fillId="0" borderId="2" applyNumberFormat="0"/>
    <xf numFmtId="0" fontId="19" fillId="0" borderId="11"/>
    <xf numFmtId="0" fontId="4" fillId="3" borderId="2"/>
    <xf numFmtId="176" fontId="9" fillId="6" borderId="2" applyNumberFormat="0" applyAlignment="0">
      <alignment horizontal="right"/>
    </xf>
    <xf numFmtId="177" fontId="1" fillId="0" borderId="0"/>
    <xf numFmtId="0" fontId="9" fillId="0" borderId="0"/>
    <xf numFmtId="0" fontId="1" fillId="0" borderId="0"/>
    <xf numFmtId="0" fontId="20" fillId="0" borderId="0"/>
    <xf numFmtId="177" fontId="1" fillId="0" borderId="0"/>
    <xf numFmtId="178" fontId="10" fillId="0" borderId="0"/>
    <xf numFmtId="0" fontId="21" fillId="6" borderId="12" applyNumberFormat="0"/>
    <xf numFmtId="0" fontId="22" fillId="0" borderId="13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" fillId="0" borderId="0" applyFill="0" applyBorder="0" applyAlignment="0" applyProtection="0"/>
    <xf numFmtId="0" fontId="1" fillId="0" borderId="14"/>
    <xf numFmtId="0" fontId="24" fillId="15" borderId="2" applyNumberFormat="0">
      <alignment horizontal="centerContinuous" vertical="center" wrapText="1"/>
    </xf>
    <xf numFmtId="2" fontId="13" fillId="16" borderId="15"/>
    <xf numFmtId="0" fontId="15" fillId="17" borderId="16" applyNumberFormat="0">
      <alignment horizontal="right"/>
    </xf>
    <xf numFmtId="0" fontId="25" fillId="18" borderId="18"/>
    <xf numFmtId="0" fontId="12" fillId="0" borderId="0" applyNumberFormat="0"/>
    <xf numFmtId="0" fontId="26" fillId="0" borderId="0"/>
    <xf numFmtId="0" fontId="2" fillId="0" borderId="24" applyNumberFormat="0" applyFill="0" applyAlignment="0" applyProtection="0"/>
    <xf numFmtId="0" fontId="30" fillId="0" borderId="0" applyNumberFormat="0" applyFill="0" applyBorder="0" applyAlignment="0" applyProtection="0"/>
    <xf numFmtId="0" fontId="9" fillId="25" borderId="0"/>
    <xf numFmtId="0" fontId="40" fillId="0" borderId="0"/>
  </cellStyleXfs>
  <cellXfs count="21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64" fontId="0" fillId="0" borderId="0" xfId="0" applyNumberFormat="1"/>
    <xf numFmtId="0" fontId="0" fillId="0" borderId="0" xfId="0" applyAlignment="1">
      <alignment vertical="center"/>
    </xf>
    <xf numFmtId="10" fontId="0" fillId="0" borderId="0" xfId="1" applyNumberFormat="1" applyFont="1"/>
    <xf numFmtId="0" fontId="0" fillId="0" borderId="3" xfId="0" applyBorder="1"/>
    <xf numFmtId="0" fontId="0" fillId="0" borderId="3" xfId="0" applyBorder="1" applyAlignment="1">
      <alignment horizontal="right"/>
    </xf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79" fontId="5" fillId="10" borderId="0" xfId="0" applyNumberFormat="1" applyFont="1" applyFill="1" applyAlignment="1">
      <alignment vertical="center"/>
    </xf>
    <xf numFmtId="0" fontId="5" fillId="10" borderId="0" xfId="0" applyFont="1" applyFill="1" applyAlignment="1">
      <alignment horizontal="center"/>
    </xf>
    <xf numFmtId="0" fontId="5" fillId="10" borderId="0" xfId="0" applyFont="1" applyFill="1" applyAlignment="1">
      <alignment horizontal="center" wrapText="1"/>
    </xf>
    <xf numFmtId="0" fontId="5" fillId="10" borderId="0" xfId="0" applyFont="1" applyFill="1" applyAlignment="1">
      <alignment wrapText="1"/>
    </xf>
    <xf numFmtId="0" fontId="5" fillId="10" borderId="0" xfId="0" applyFont="1" applyFill="1"/>
    <xf numFmtId="0" fontId="5" fillId="3" borderId="0" xfId="0" applyFont="1" applyFill="1"/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vertical="center"/>
    </xf>
    <xf numFmtId="0" fontId="4" fillId="3" borderId="1" xfId="2" applyFont="1" applyAlignment="1">
      <alignment horizontal="left" vertical="top" wrapText="1"/>
    </xf>
    <xf numFmtId="49" fontId="0" fillId="2" borderId="2" xfId="0" applyNumberFormat="1" applyFont="1" applyFill="1" applyBorder="1" applyAlignment="1"/>
    <xf numFmtId="49" fontId="0" fillId="2" borderId="2" xfId="0" applyNumberFormat="1" applyFont="1" applyFill="1" applyBorder="1" applyAlignment="1">
      <alignment wrapText="1"/>
    </xf>
    <xf numFmtId="0" fontId="0" fillId="0" borderId="0" xfId="0" applyFont="1"/>
    <xf numFmtId="0" fontId="26" fillId="0" borderId="0" xfId="56"/>
    <xf numFmtId="49" fontId="5" fillId="11" borderId="0" xfId="7" applyNumberFormat="1" applyAlignment="1"/>
    <xf numFmtId="165" fontId="5" fillId="11" borderId="0" xfId="7" applyNumberFormat="1" applyAlignment="1">
      <alignment vertical="center"/>
    </xf>
    <xf numFmtId="49" fontId="2" fillId="0" borderId="17" xfId="13" applyNumberFormat="1" applyFill="1" applyAlignment="1"/>
    <xf numFmtId="0" fontId="2" fillId="0" borderId="17" xfId="13" applyFill="1"/>
    <xf numFmtId="49" fontId="2" fillId="0" borderId="19" xfId="13" applyNumberFormat="1" applyFill="1" applyBorder="1" applyAlignment="1"/>
    <xf numFmtId="49" fontId="0" fillId="2" borderId="20" xfId="0" applyNumberFormat="1" applyFont="1" applyFill="1" applyBorder="1" applyAlignment="1"/>
    <xf numFmtId="180" fontId="5" fillId="11" borderId="0" xfId="7" applyNumberFormat="1" applyAlignment="1"/>
    <xf numFmtId="180" fontId="2" fillId="0" borderId="19" xfId="13" applyNumberFormat="1" applyFill="1" applyBorder="1" applyAlignment="1">
      <alignment vertical="center"/>
    </xf>
    <xf numFmtId="180" fontId="0" fillId="0" borderId="0" xfId="0" applyNumberFormat="1"/>
    <xf numFmtId="180" fontId="5" fillId="3" borderId="0" xfId="0" applyNumberFormat="1" applyFont="1" applyFill="1"/>
    <xf numFmtId="180" fontId="4" fillId="3" borderId="1" xfId="2" applyNumberFormat="1" applyFont="1" applyAlignment="1">
      <alignment horizontal="left" vertical="top" wrapText="1"/>
    </xf>
    <xf numFmtId="49" fontId="0" fillId="19" borderId="2" xfId="0" applyNumberFormat="1" applyFont="1" applyFill="1" applyBorder="1" applyAlignment="1">
      <alignment wrapText="1"/>
    </xf>
    <xf numFmtId="0" fontId="2" fillId="0" borderId="17" xfId="13"/>
    <xf numFmtId="0" fontId="4" fillId="3" borderId="1" xfId="2" applyFont="1" applyAlignment="1">
      <alignment horizontal="center" vertical="center" wrapText="1"/>
    </xf>
    <xf numFmtId="0" fontId="3" fillId="0" borderId="0" xfId="0" applyFont="1"/>
    <xf numFmtId="0" fontId="8" fillId="0" borderId="0" xfId="12" applyFont="1"/>
    <xf numFmtId="0" fontId="7" fillId="0" borderId="0" xfId="12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80" fontId="10" fillId="14" borderId="10" xfId="9" applyNumberFormat="1" applyAlignment="1">
      <alignment horizontal="center" vertical="center"/>
    </xf>
    <xf numFmtId="180" fontId="10" fillId="2" borderId="10" xfId="9" applyNumberFormat="1" applyFill="1" applyAlignment="1">
      <alignment horizontal="center" vertical="center"/>
    </xf>
    <xf numFmtId="180" fontId="5" fillId="11" borderId="0" xfId="7" applyNumberFormat="1" applyAlignment="1">
      <alignment horizontal="center"/>
    </xf>
    <xf numFmtId="180" fontId="2" fillId="0" borderId="17" xfId="13" applyNumberFormat="1" applyFill="1" applyAlignment="1">
      <alignment horizontal="center" vertical="center"/>
    </xf>
    <xf numFmtId="180" fontId="2" fillId="0" borderId="17" xfId="13" applyNumberFormat="1" applyFill="1" applyAlignment="1">
      <alignment horizontal="center"/>
    </xf>
    <xf numFmtId="180" fontId="0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/>
    </xf>
    <xf numFmtId="181" fontId="2" fillId="0" borderId="17" xfId="13" applyNumberFormat="1" applyFill="1" applyAlignment="1">
      <alignment horizontal="center"/>
    </xf>
    <xf numFmtId="164" fontId="10" fillId="14" borderId="10" xfId="9" applyNumberFormat="1" applyAlignment="1">
      <alignment horizontal="center"/>
    </xf>
    <xf numFmtId="164" fontId="2" fillId="0" borderId="17" xfId="13" applyNumberFormat="1" applyAlignment="1">
      <alignment horizontal="center"/>
    </xf>
    <xf numFmtId="180" fontId="10" fillId="20" borderId="10" xfId="9" applyNumberFormat="1" applyFill="1" applyAlignment="1">
      <alignment horizontal="center" vertical="center"/>
    </xf>
    <xf numFmtId="180" fontId="2" fillId="0" borderId="19" xfId="13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3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ont="1" applyAlignment="1">
      <alignment horizontal="center" vertical="center"/>
    </xf>
    <xf numFmtId="180" fontId="10" fillId="0" borderId="10" xfId="9" applyNumberFormat="1" applyFill="1" applyAlignment="1">
      <alignment horizontal="center" vertical="center"/>
    </xf>
    <xf numFmtId="0" fontId="6" fillId="0" borderId="0" xfId="0" applyFont="1"/>
    <xf numFmtId="182" fontId="0" fillId="0" borderId="0" xfId="0" applyNumberFormat="1"/>
    <xf numFmtId="180" fontId="5" fillId="11" borderId="0" xfId="7" applyNumberFormat="1"/>
    <xf numFmtId="0" fontId="5" fillId="11" borderId="0" xfId="7"/>
    <xf numFmtId="0" fontId="5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4" fontId="10" fillId="14" borderId="10" xfId="9" applyNumberFormat="1" applyAlignment="1">
      <alignment horizontal="center" vertical="center"/>
    </xf>
    <xf numFmtId="4" fontId="10" fillId="21" borderId="10" xfId="9" applyNumberFormat="1" applyFill="1" applyAlignment="1">
      <alignment horizontal="center" vertical="center"/>
    </xf>
    <xf numFmtId="180" fontId="0" fillId="0" borderId="0" xfId="0" applyNumberFormat="1" applyAlignment="1">
      <alignment vertical="center"/>
    </xf>
    <xf numFmtId="0" fontId="27" fillId="0" borderId="0" xfId="0" applyFont="1" applyAlignment="1">
      <alignment horizontal="right" vertical="center"/>
    </xf>
    <xf numFmtId="0" fontId="4" fillId="3" borderId="1" xfId="2">
      <alignment horizontal="center" vertical="top" wrapText="1"/>
    </xf>
    <xf numFmtId="0" fontId="28" fillId="11" borderId="0" xfId="7" applyFont="1"/>
    <xf numFmtId="183" fontId="10" fillId="14" borderId="10" xfId="9" applyNumberForma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5" fillId="10" borderId="0" xfId="5" applyAlignment="1">
      <alignment vertical="center"/>
    </xf>
    <xf numFmtId="0" fontId="5" fillId="11" borderId="0" xfId="7" applyAlignment="1">
      <alignment vertical="center"/>
    </xf>
    <xf numFmtId="170" fontId="13" fillId="0" borderId="8" xfId="11" applyAlignment="1">
      <alignment horizontal="center"/>
    </xf>
    <xf numFmtId="180" fontId="10" fillId="14" borderId="21" xfId="9" applyNumberFormat="1" applyBorder="1" applyAlignment="1">
      <alignment horizontal="center" vertical="center"/>
    </xf>
    <xf numFmtId="0" fontId="2" fillId="0" borderId="22" xfId="13" applyFill="1" applyBorder="1"/>
    <xf numFmtId="0" fontId="0" fillId="0" borderId="2" xfId="0" applyBorder="1"/>
    <xf numFmtId="180" fontId="10" fillId="0" borderId="21" xfId="9" applyNumberFormat="1" applyFill="1" applyBorder="1" applyAlignment="1">
      <alignment horizontal="center" vertical="center"/>
    </xf>
    <xf numFmtId="180" fontId="10" fillId="2" borderId="21" xfId="9" applyNumberFormat="1" applyFill="1" applyBorder="1" applyAlignment="1">
      <alignment horizontal="center" vertical="center"/>
    </xf>
    <xf numFmtId="0" fontId="0" fillId="22" borderId="0" xfId="0" applyFill="1"/>
    <xf numFmtId="4" fontId="0" fillId="0" borderId="0" xfId="0" applyNumberFormat="1" applyAlignment="1">
      <alignment vertical="center"/>
    </xf>
    <xf numFmtId="4" fontId="10" fillId="22" borderId="10" xfId="9" applyNumberFormat="1" applyFill="1" applyAlignment="1">
      <alignment horizontal="center" vertical="center"/>
    </xf>
    <xf numFmtId="180" fontId="10" fillId="22" borderId="10" xfId="9" applyNumberFormat="1" applyFill="1" applyAlignment="1">
      <alignment horizontal="center" vertical="center"/>
    </xf>
    <xf numFmtId="170" fontId="13" fillId="0" borderId="8" xfId="11" applyAlignment="1">
      <alignment vertical="center"/>
    </xf>
    <xf numFmtId="4" fontId="25" fillId="18" borderId="18" xfId="54" applyNumberForma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Fill="1"/>
    <xf numFmtId="49" fontId="0" fillId="0" borderId="2" xfId="0" applyNumberFormat="1" applyFont="1" applyFill="1" applyBorder="1" applyAlignment="1">
      <alignment wrapText="1"/>
    </xf>
    <xf numFmtId="10" fontId="0" fillId="0" borderId="0" xfId="1" applyNumberFormat="1" applyFont="1" applyAlignment="1">
      <alignment horizontal="center" vertical="center"/>
    </xf>
    <xf numFmtId="10" fontId="10" fillId="14" borderId="10" xfId="9" applyNumberFormat="1" applyAlignment="1">
      <alignment horizontal="center"/>
    </xf>
    <xf numFmtId="165" fontId="0" fillId="0" borderId="0" xfId="0" applyNumberFormat="1" applyAlignment="1">
      <alignment horizontal="center" vertical="center"/>
    </xf>
    <xf numFmtId="10" fontId="10" fillId="14" borderId="10" xfId="9" applyNumberFormat="1" applyAlignment="1">
      <alignment horizontal="center" vertical="center"/>
    </xf>
    <xf numFmtId="164" fontId="10" fillId="14" borderId="10" xfId="9" applyNumberFormat="1" applyAlignment="1">
      <alignment horizontal="center" vertical="center"/>
    </xf>
    <xf numFmtId="184" fontId="0" fillId="0" borderId="0" xfId="0" applyNumberFormat="1" applyFont="1" applyAlignment="1">
      <alignment vertical="center"/>
    </xf>
    <xf numFmtId="184" fontId="0" fillId="0" borderId="0" xfId="0" applyNumberFormat="1" applyAlignment="1">
      <alignment vertical="center"/>
    </xf>
    <xf numFmtId="185" fontId="10" fillId="14" borderId="10" xfId="9" applyNumberFormat="1" applyAlignment="1">
      <alignment horizontal="center" vertical="center"/>
    </xf>
    <xf numFmtId="186" fontId="0" fillId="0" borderId="0" xfId="0" applyNumberFormat="1" applyAlignment="1">
      <alignment vertical="center"/>
    </xf>
    <xf numFmtId="0" fontId="5" fillId="3" borderId="0" xfId="6"/>
    <xf numFmtId="0" fontId="2" fillId="0" borderId="0" xfId="0" applyFont="1"/>
    <xf numFmtId="0" fontId="4" fillId="3" borderId="23" xfId="2" applyBorder="1">
      <alignment horizontal="center" vertical="top" wrapText="1"/>
    </xf>
    <xf numFmtId="0" fontId="5" fillId="3" borderId="0" xfId="6" applyFont="1"/>
    <xf numFmtId="10" fontId="0" fillId="0" borderId="0" xfId="0" applyNumberFormat="1"/>
    <xf numFmtId="4" fontId="10" fillId="14" borderId="10" xfId="9" applyNumberFormat="1" applyAlignment="1">
      <alignment horizontal="center"/>
    </xf>
    <xf numFmtId="0" fontId="28" fillId="3" borderId="0" xfId="6" applyFont="1"/>
    <xf numFmtId="4" fontId="0" fillId="0" borderId="0" xfId="0" applyNumberFormat="1"/>
    <xf numFmtId="4" fontId="2" fillId="0" borderId="17" xfId="13" applyNumberFormat="1" applyAlignment="1">
      <alignment horizontal="center"/>
    </xf>
    <xf numFmtId="4" fontId="25" fillId="23" borderId="18" xfId="54" applyNumberFormat="1" applyFill="1" applyAlignment="1">
      <alignment horizontal="center"/>
    </xf>
    <xf numFmtId="180" fontId="5" fillId="11" borderId="0" xfId="7" applyNumberFormat="1" applyAlignment="1">
      <alignment vertical="center"/>
    </xf>
    <xf numFmtId="4" fontId="10" fillId="24" borderId="10" xfId="9" applyNumberFormat="1" applyFill="1" applyAlignment="1">
      <alignment horizontal="center" vertical="center"/>
    </xf>
    <xf numFmtId="15" fontId="0" fillId="0" borderId="0" xfId="0" applyNumberFormat="1"/>
    <xf numFmtId="14" fontId="0" fillId="0" borderId="0" xfId="0" applyNumberFormat="1"/>
    <xf numFmtId="165" fontId="31" fillId="26" borderId="2" xfId="59" quotePrefix="1" applyNumberFormat="1" applyFont="1" applyFill="1" applyBorder="1" applyAlignment="1">
      <alignment horizontal="center" vertical="center" wrapText="1"/>
    </xf>
    <xf numFmtId="49" fontId="31" fillId="26" borderId="2" xfId="59" applyNumberFormat="1" applyFont="1" applyFill="1" applyBorder="1" applyAlignment="1">
      <alignment horizontal="center" vertical="center" wrapText="1"/>
    </xf>
    <xf numFmtId="188" fontId="32" fillId="26" borderId="2" xfId="0" applyNumberFormat="1" applyFont="1" applyFill="1" applyBorder="1" applyAlignment="1">
      <alignment horizontal="left"/>
    </xf>
    <xf numFmtId="49" fontId="33" fillId="26" borderId="2" xfId="0" applyNumberFormat="1" applyFont="1" applyFill="1" applyBorder="1" applyAlignment="1"/>
    <xf numFmtId="188" fontId="9" fillId="6" borderId="2" xfId="0" applyNumberFormat="1" applyFont="1" applyFill="1" applyBorder="1" applyAlignment="1">
      <alignment horizontal="left"/>
    </xf>
    <xf numFmtId="49" fontId="32" fillId="26" borderId="2" xfId="0" applyNumberFormat="1" applyFont="1" applyFill="1" applyBorder="1" applyAlignment="1"/>
    <xf numFmtId="49" fontId="32" fillId="26" borderId="2" xfId="0" applyNumberFormat="1" applyFont="1" applyFill="1" applyBorder="1" applyAlignment="1">
      <alignment wrapText="1"/>
    </xf>
    <xf numFmtId="49" fontId="32" fillId="27" borderId="2" xfId="0" applyNumberFormat="1" applyFont="1" applyFill="1" applyBorder="1" applyAlignment="1"/>
    <xf numFmtId="49" fontId="32" fillId="27" borderId="2" xfId="0" applyNumberFormat="1" applyFont="1" applyFill="1" applyBorder="1"/>
    <xf numFmtId="49" fontId="33" fillId="26" borderId="2" xfId="0" applyNumberFormat="1" applyFont="1" applyFill="1" applyBorder="1"/>
    <xf numFmtId="49" fontId="32" fillId="26" borderId="2" xfId="0" applyNumberFormat="1" applyFont="1" applyFill="1" applyBorder="1" applyAlignment="1">
      <alignment vertical="center" wrapText="1"/>
    </xf>
    <xf numFmtId="49" fontId="34" fillId="0" borderId="2" xfId="0" applyNumberFormat="1" applyFont="1" applyFill="1" applyBorder="1" applyAlignment="1"/>
    <xf numFmtId="49" fontId="20" fillId="0" borderId="2" xfId="0" applyNumberFormat="1" applyFont="1" applyFill="1" applyBorder="1" applyAlignment="1"/>
    <xf numFmtId="49" fontId="20" fillId="0" borderId="2" xfId="0" applyNumberFormat="1" applyFont="1" applyFill="1" applyBorder="1" applyAlignment="1">
      <alignment wrapText="1"/>
    </xf>
    <xf numFmtId="49" fontId="20" fillId="0" borderId="2" xfId="0" applyNumberFormat="1" applyFont="1" applyFill="1" applyBorder="1"/>
    <xf numFmtId="0" fontId="4" fillId="3" borderId="1" xfId="2" quotePrefix="1">
      <alignment horizontal="center" vertical="top" wrapText="1"/>
    </xf>
    <xf numFmtId="49" fontId="34" fillId="0" borderId="2" xfId="0" applyNumberFormat="1" applyFont="1" applyFill="1" applyBorder="1"/>
    <xf numFmtId="188" fontId="32" fillId="0" borderId="2" xfId="0" applyNumberFormat="1" applyFont="1" applyFill="1" applyBorder="1" applyAlignment="1">
      <alignment horizontal="left"/>
    </xf>
    <xf numFmtId="180" fontId="30" fillId="0" borderId="0" xfId="58" applyNumberFormat="1"/>
    <xf numFmtId="0" fontId="35" fillId="0" borderId="0" xfId="59" applyFont="1" applyFill="1" applyBorder="1" applyAlignment="1">
      <alignment vertical="center"/>
    </xf>
    <xf numFmtId="0" fontId="9" fillId="25" borderId="0" xfId="59"/>
    <xf numFmtId="0" fontId="36" fillId="25" borderId="0" xfId="59" applyFont="1"/>
    <xf numFmtId="167" fontId="31" fillId="26" borderId="2" xfId="59" applyNumberFormat="1" applyFont="1" applyFill="1" applyBorder="1" applyAlignment="1">
      <alignment horizontal="center" vertical="center" wrapText="1"/>
    </xf>
    <xf numFmtId="188" fontId="32" fillId="26" borderId="27" xfId="3" applyNumberFormat="1" applyFont="1" applyFill="1" applyBorder="1" applyAlignment="1">
      <alignment horizontal="center" vertical="center"/>
    </xf>
    <xf numFmtId="189" fontId="9" fillId="28" borderId="2" xfId="0" applyNumberFormat="1" applyFont="1" applyFill="1" applyBorder="1" applyAlignment="1">
      <alignment horizontal="right"/>
    </xf>
    <xf numFmtId="189" fontId="9" fillId="28" borderId="2" xfId="59" applyNumberFormat="1" applyFont="1" applyFill="1" applyBorder="1" applyAlignment="1">
      <alignment horizontal="right"/>
    </xf>
    <xf numFmtId="189" fontId="9" fillId="26" borderId="2" xfId="0" applyNumberFormat="1" applyFont="1" applyFill="1" applyBorder="1" applyAlignment="1">
      <alignment horizontal="right"/>
    </xf>
    <xf numFmtId="189" fontId="37" fillId="6" borderId="2" xfId="0" applyNumberFormat="1" applyFont="1" applyFill="1" applyBorder="1" applyAlignment="1">
      <alignment horizontal="right"/>
    </xf>
    <xf numFmtId="49" fontId="31" fillId="27" borderId="2" xfId="0" applyNumberFormat="1" applyFont="1" applyFill="1" applyBorder="1"/>
    <xf numFmtId="189" fontId="38" fillId="6" borderId="2" xfId="0" applyNumberFormat="1" applyFont="1" applyFill="1" applyBorder="1" applyAlignment="1">
      <alignment horizontal="right"/>
    </xf>
    <xf numFmtId="0" fontId="39" fillId="0" borderId="0" xfId="0" applyFont="1"/>
    <xf numFmtId="188" fontId="37" fillId="25" borderId="0" xfId="59" applyNumberFormat="1" applyFont="1" applyBorder="1" applyAlignment="1">
      <alignment horizontal="left"/>
    </xf>
    <xf numFmtId="49" fontId="9" fillId="25" borderId="0" xfId="59" applyNumberFormat="1" applyFont="1"/>
    <xf numFmtId="167" fontId="9" fillId="25" borderId="0" xfId="59" applyNumberFormat="1" applyFont="1" applyBorder="1"/>
    <xf numFmtId="190" fontId="0" fillId="0" borderId="0" xfId="0" applyNumberFormat="1"/>
    <xf numFmtId="0" fontId="35" fillId="25" borderId="0" xfId="59" applyFont="1"/>
    <xf numFmtId="49" fontId="9" fillId="26" borderId="2" xfId="0" applyNumberFormat="1" applyFont="1" applyFill="1" applyBorder="1" applyAlignment="1"/>
    <xf numFmtId="187" fontId="0" fillId="0" borderId="0" xfId="0" applyNumberFormat="1"/>
    <xf numFmtId="189" fontId="9" fillId="29" borderId="2" xfId="59" applyNumberFormat="1" applyFont="1" applyFill="1" applyBorder="1" applyAlignment="1">
      <alignment horizontal="right"/>
    </xf>
    <xf numFmtId="189" fontId="9" fillId="29" borderId="2" xfId="0" applyNumberFormat="1" applyFont="1" applyFill="1" applyBorder="1" applyAlignment="1">
      <alignment horizontal="right"/>
    </xf>
    <xf numFmtId="189" fontId="9" fillId="23" borderId="2" xfId="0" applyNumberFormat="1" applyFont="1" applyFill="1" applyBorder="1" applyAlignment="1">
      <alignment horizontal="right"/>
    </xf>
    <xf numFmtId="171" fontId="20" fillId="0" borderId="0" xfId="3" applyFont="1"/>
    <xf numFmtId="49" fontId="4" fillId="3" borderId="1" xfId="2" applyNumberFormat="1" applyFont="1" applyAlignment="1">
      <alignment horizontal="left" vertical="top" wrapText="1"/>
    </xf>
    <xf numFmtId="180" fontId="10" fillId="30" borderId="10" xfId="9" applyNumberFormat="1" applyFill="1" applyAlignment="1">
      <alignment horizontal="center" vertical="center"/>
    </xf>
    <xf numFmtId="0" fontId="10" fillId="14" borderId="10" xfId="9" applyAlignment="1">
      <alignment horizontal="center"/>
    </xf>
    <xf numFmtId="14" fontId="4" fillId="3" borderId="1" xfId="2" applyNumberFormat="1">
      <alignment horizontal="center" vertical="top" wrapText="1"/>
    </xf>
    <xf numFmtId="189" fontId="37" fillId="28" borderId="2" xfId="59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188" fontId="10" fillId="0" borderId="10" xfId="9" applyNumberFormat="1" applyFill="1" applyAlignment="1">
      <alignment horizontal="center"/>
    </xf>
    <xf numFmtId="188" fontId="10" fillId="31" borderId="10" xfId="9" applyNumberFormat="1" applyFill="1" applyAlignment="1">
      <alignment horizontal="center"/>
    </xf>
    <xf numFmtId="180" fontId="10" fillId="32" borderId="10" xfId="9" applyNumberFormat="1" applyFill="1" applyAlignment="1">
      <alignment horizontal="center" vertical="center"/>
    </xf>
    <xf numFmtId="0" fontId="0" fillId="23" borderId="0" xfId="0" applyFill="1"/>
    <xf numFmtId="49" fontId="2" fillId="2" borderId="0" xfId="0" applyNumberFormat="1" applyFont="1" applyFill="1" applyBorder="1" applyAlignment="1"/>
    <xf numFmtId="164" fontId="7" fillId="14" borderId="10" xfId="9" applyNumberFormat="1" applyFont="1" applyAlignment="1">
      <alignment horizontal="center"/>
    </xf>
    <xf numFmtId="180" fontId="10" fillId="33" borderId="10" xfId="9" applyNumberFormat="1" applyFill="1" applyAlignment="1">
      <alignment horizontal="center" vertical="center"/>
    </xf>
    <xf numFmtId="4" fontId="25" fillId="33" borderId="18" xfId="54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91" fontId="0" fillId="0" borderId="0" xfId="0" applyNumberFormat="1" applyAlignment="1">
      <alignment horizontal="center"/>
    </xf>
    <xf numFmtId="190" fontId="0" fillId="0" borderId="0" xfId="0" applyNumberFormat="1" applyAlignment="1">
      <alignment vertical="center"/>
    </xf>
    <xf numFmtId="0" fontId="5" fillId="10" borderId="0" xfId="5"/>
    <xf numFmtId="164" fontId="10" fillId="0" borderId="10" xfId="9" applyNumberFormat="1" applyFill="1" applyAlignment="1">
      <alignment horizontal="center"/>
    </xf>
    <xf numFmtId="164" fontId="2" fillId="0" borderId="17" xfId="13" applyNumberFormat="1"/>
    <xf numFmtId="181" fontId="10" fillId="32" borderId="10" xfId="9" applyNumberFormat="1" applyFill="1" applyAlignment="1">
      <alignment horizontal="center" vertical="center"/>
    </xf>
    <xf numFmtId="181" fontId="10" fillId="0" borderId="10" xfId="9" applyNumberFormat="1" applyFill="1" applyAlignment="1">
      <alignment horizontal="center" vertical="center"/>
    </xf>
    <xf numFmtId="181" fontId="2" fillId="0" borderId="17" xfId="13" applyNumberFormat="1" applyFill="1" applyAlignment="1">
      <alignment horizontal="center" vertical="center"/>
    </xf>
    <xf numFmtId="192" fontId="0" fillId="0" borderId="0" xfId="0" applyNumberFormat="1"/>
    <xf numFmtId="187" fontId="0" fillId="0" borderId="0" xfId="0" applyNumberFormat="1" applyAlignment="1">
      <alignment vertical="center"/>
    </xf>
    <xf numFmtId="180" fontId="10" fillId="23" borderId="10" xfId="9" applyNumberFormat="1" applyFill="1" applyAlignment="1">
      <alignment horizontal="center" vertical="center"/>
    </xf>
    <xf numFmtId="10" fontId="0" fillId="0" borderId="0" xfId="0" applyNumberFormat="1" applyAlignment="1">
      <alignment vertical="center"/>
    </xf>
    <xf numFmtId="0" fontId="23" fillId="0" borderId="0" xfId="49"/>
    <xf numFmtId="0" fontId="10" fillId="14" borderId="10" xfId="9" quotePrefix="1" applyAlignment="1">
      <alignment horizontal="center"/>
    </xf>
    <xf numFmtId="0" fontId="40" fillId="0" borderId="0" xfId="60"/>
    <xf numFmtId="0" fontId="41" fillId="0" borderId="0" xfId="0" applyFont="1"/>
    <xf numFmtId="0" fontId="2" fillId="0" borderId="0" xfId="0" applyFont="1" applyFill="1" applyBorder="1"/>
    <xf numFmtId="0" fontId="0" fillId="2" borderId="0" xfId="0" applyFill="1"/>
    <xf numFmtId="1" fontId="0" fillId="23" borderId="0" xfId="0" applyNumberFormat="1" applyFill="1"/>
    <xf numFmtId="2" fontId="0" fillId="23" borderId="0" xfId="0" applyNumberFormat="1" applyFill="1"/>
    <xf numFmtId="10" fontId="0" fillId="0" borderId="0" xfId="46" applyNumberFormat="1" applyFont="1"/>
    <xf numFmtId="10" fontId="0" fillId="0" borderId="3" xfId="46" applyNumberFormat="1" applyFont="1" applyBorder="1"/>
    <xf numFmtId="10" fontId="0" fillId="23" borderId="0" xfId="46" applyNumberFormat="1" applyFont="1" applyFill="1"/>
    <xf numFmtId="0" fontId="42" fillId="0" borderId="29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/>
    </xf>
    <xf numFmtId="0" fontId="0" fillId="0" borderId="30" xfId="0" applyBorder="1" applyAlignment="1">
      <alignment horizontal="left" vertical="top"/>
    </xf>
    <xf numFmtId="0" fontId="42" fillId="0" borderId="3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33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34" xfId="0" applyBorder="1" applyAlignment="1">
      <alignment horizontal="left" vertical="top"/>
    </xf>
    <xf numFmtId="0" fontId="43" fillId="0" borderId="0" xfId="0" applyFont="1" applyAlignment="1">
      <alignment horizontal="center" wrapText="1"/>
    </xf>
    <xf numFmtId="0" fontId="5" fillId="11" borderId="0" xfId="7" applyAlignment="1">
      <alignment horizontal="center"/>
    </xf>
    <xf numFmtId="165" fontId="2" fillId="0" borderId="28" xfId="7" applyNumberFormat="1" applyFont="1" applyFill="1" applyBorder="1" applyAlignment="1">
      <alignment horizontal="center" vertical="center" wrapText="1"/>
    </xf>
    <xf numFmtId="0" fontId="4" fillId="3" borderId="25" xfId="2" applyBorder="1" applyAlignment="1">
      <alignment horizontal="left" vertical="top" wrapText="1"/>
    </xf>
    <xf numFmtId="0" fontId="4" fillId="3" borderId="26" xfId="2" applyBorder="1" applyAlignment="1">
      <alignment horizontal="left" vertical="top" wrapText="1"/>
    </xf>
    <xf numFmtId="0" fontId="4" fillId="3" borderId="23" xfId="2" applyBorder="1" applyAlignment="1">
      <alignment horizontal="left" vertical="top" wrapText="1"/>
    </xf>
    <xf numFmtId="0" fontId="5" fillId="10" borderId="0" xfId="5" applyAlignment="1">
      <alignment vertical="center"/>
    </xf>
  </cellXfs>
  <cellStyles count="61">
    <cellStyle name=" Writer Import]_x000a__x000a_Display Dialog=No_x000a__x000a__x000a__x000a_[Horizontal Arrange]_x000a__x000a_Dimensions Interlocking=Yes_x000a__x000a_Sum Hierarchy=Yes_x000a__x000a_Generate" xfId="14"/>
    <cellStyle name=" Writer Import]_x000a__x000a_Display Dialog=No_x000a__x000a__x000a__x000a_[Horizontal Arrange]_x000a__x000a_Dimensions Interlocking=Yes_x000a__x000a_Sum Hierarchy=Yes_x000a__x000a_Generate 2" xfId="15"/>
    <cellStyle name="Actual_LEOY" xfId="16"/>
    <cellStyle name="Assumption" xfId="17"/>
    <cellStyle name="Blockout 2" xfId="18"/>
    <cellStyle name="Calculation" xfId="10" builtinId="22" customBuiltin="1"/>
    <cellStyle name="Check" xfId="19"/>
    <cellStyle name="Check Cell" xfId="11" builtinId="23" customBuiltin="1"/>
    <cellStyle name="Check Cell 2" xfId="20"/>
    <cellStyle name="Comma" xfId="3" builtinId="3" customBuiltin="1"/>
    <cellStyle name="Comma [0]" xfId="4" builtinId="6" customBuiltin="1"/>
    <cellStyle name="Comma 2" xfId="21"/>
    <cellStyle name="Comma 3" xfId="22"/>
    <cellStyle name="Comma 4" xfId="23"/>
    <cellStyle name="Comma 6" xfId="24"/>
    <cellStyle name="Currency 2" xfId="25"/>
    <cellStyle name="Data Validation" xfId="26"/>
    <cellStyle name="Empty Cell" xfId="27"/>
    <cellStyle name="Explanatory Text" xfId="58" builtinId="53"/>
    <cellStyle name="Flag" xfId="28"/>
    <cellStyle name="Header1" xfId="29"/>
    <cellStyle name="Header2" xfId="30"/>
    <cellStyle name="Header3" xfId="31"/>
    <cellStyle name="Heading 1" xfId="5" builtinId="16" customBuiltin="1"/>
    <cellStyle name="Heading 2" xfId="6" builtinId="17" customBuiltin="1"/>
    <cellStyle name="Heading 3" xfId="7" builtinId="18" customBuiltin="1"/>
    <cellStyle name="Heading 3 2" xfId="32"/>
    <cellStyle name="Heading 4" xfId="8" builtinId="19" customBuiltin="1"/>
    <cellStyle name="Heading 4 2" xfId="33"/>
    <cellStyle name="Hyperlink 2" xfId="60"/>
    <cellStyle name="Input" xfId="9" builtinId="20" customBuiltin="1"/>
    <cellStyle name="InSheet" xfId="34"/>
    <cellStyle name="Insheet Link" xfId="35"/>
    <cellStyle name="Line Total" xfId="36"/>
    <cellStyle name="Line_Summary" xfId="37"/>
    <cellStyle name="Model Dates" xfId="38"/>
    <cellStyle name="Normal" xfId="0" builtinId="0"/>
    <cellStyle name="Normal 2" xfId="39"/>
    <cellStyle name="Normal 2 2" xfId="40"/>
    <cellStyle name="Normal 3" xfId="41"/>
    <cellStyle name="Normal 4" xfId="42"/>
    <cellStyle name="Normal_D12 1569  Opex, DMIS, EBSS - 2012 draft RIN - Ausgrid" xfId="59"/>
    <cellStyle name="Number" xfId="43"/>
    <cellStyle name="OffSheet" xfId="44"/>
    <cellStyle name="Offsheet Link" xfId="45"/>
    <cellStyle name="Percent" xfId="1" builtinId="5" customBuiltin="1"/>
    <cellStyle name="Percent 2" xfId="46"/>
    <cellStyle name="Percent 2 2" xfId="47"/>
    <cellStyle name="Percent 3" xfId="48"/>
    <cellStyle name="Spreadsheet Title" xfId="49"/>
    <cellStyle name="Sub-total" xfId="50"/>
    <cellStyle name="Table Heading" xfId="2"/>
    <cellStyle name="Table_Heading" xfId="51"/>
    <cellStyle name="Technical Input" xfId="52"/>
    <cellStyle name="Technical_Input" xfId="53"/>
    <cellStyle name="Total" xfId="13" builtinId="25" customBuiltin="1"/>
    <cellStyle name="Total 2" xfId="57"/>
    <cellStyle name="Unique/Change Formula 2 2" xfId="54"/>
    <cellStyle name="unit" xfId="55"/>
    <cellStyle name="Units" xfId="56"/>
    <cellStyle name="Warning Text" xfId="12" builtinId="11"/>
  </cellStyles>
  <dxfs count="0"/>
  <tableStyles count="0" defaultTableStyle="TableStyleMedium2" defaultPivotStyle="PivotStyleLight16"/>
  <colors>
    <mruColors>
      <color rgb="FF112947"/>
      <color rgb="FFA8C858"/>
      <color rgb="FF9E2C6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Outputs!$L$6</c:f>
          <c:strCache>
            <c:ptCount val="1"/>
            <c:pt idx="0">
              <c:v>Operating expenditure allowance/ forecasts ($m Real June 2016-17)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Outputs!$L$17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9E2C60"/>
            </a:solidFill>
          </c:spPr>
          <c:invertIfNegative val="0"/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Outputs!$M$17:$S$17</c:f>
              <c:numCache>
                <c:formatCode>0.0_ ;[Red]\-0.0\ </c:formatCode>
                <c:ptCount val="7"/>
                <c:pt idx="0">
                  <c:v>10.757833917600916</c:v>
                </c:pt>
                <c:pt idx="1">
                  <c:v>9.0913302349560077</c:v>
                </c:pt>
                <c:pt idx="2">
                  <c:v>10.023529529155478</c:v>
                </c:pt>
                <c:pt idx="3">
                  <c:v>9.5290579424797617</c:v>
                </c:pt>
                <c:pt idx="4">
                  <c:v>8.5259650550907153</c:v>
                </c:pt>
                <c:pt idx="5">
                  <c:v>7.8925965245527507</c:v>
                </c:pt>
                <c:pt idx="6">
                  <c:v>7.6144205445892776</c:v>
                </c:pt>
              </c:numCache>
            </c:numRef>
          </c:val>
        </c:ser>
        <c:ser>
          <c:idx val="2"/>
          <c:order val="1"/>
          <c:tx>
            <c:strRef>
              <c:f>Outputs!$L$16</c:f>
              <c:strCache>
                <c:ptCount val="1"/>
                <c:pt idx="0">
                  <c:v>Distribution Asset Services</c:v>
                </c:pt>
              </c:strCache>
            </c:strRef>
          </c:tx>
          <c:spPr>
            <a:solidFill>
              <a:srgbClr val="112947"/>
            </a:solidFill>
          </c:spPr>
          <c:invertIfNegative val="0"/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Outputs!$M$16:$S$16</c:f>
              <c:numCache>
                <c:formatCode>0.0_ ;[Red]\-0.0\ </c:formatCode>
                <c:ptCount val="7"/>
                <c:pt idx="0">
                  <c:v>25.309424808986261</c:v>
                </c:pt>
                <c:pt idx="1">
                  <c:v>25.605005619649535</c:v>
                </c:pt>
                <c:pt idx="2">
                  <c:v>15.020048580433627</c:v>
                </c:pt>
                <c:pt idx="3">
                  <c:v>12.709980809060294</c:v>
                </c:pt>
                <c:pt idx="4">
                  <c:v>12.265615355069578</c:v>
                </c:pt>
                <c:pt idx="5">
                  <c:v>12.442756347448437</c:v>
                </c:pt>
                <c:pt idx="6">
                  <c:v>12.269711948904824</c:v>
                </c:pt>
              </c:numCache>
            </c:numRef>
          </c:val>
        </c:ser>
        <c:ser>
          <c:idx val="0"/>
          <c:order val="2"/>
          <c:tx>
            <c:strRef>
              <c:f>Outputs!$L$14</c:f>
              <c:strCache>
                <c:ptCount val="1"/>
                <c:pt idx="0">
                  <c:v>Emergency Field Operation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Outputs!$M$14:$S$14</c:f>
              <c:numCache>
                <c:formatCode>0.0_ ;[Red]\-0.0\ </c:formatCode>
                <c:ptCount val="7"/>
                <c:pt idx="0">
                  <c:v>17.524617811461948</c:v>
                </c:pt>
                <c:pt idx="1">
                  <c:v>19.335264030322115</c:v>
                </c:pt>
                <c:pt idx="2">
                  <c:v>16.916302445949523</c:v>
                </c:pt>
                <c:pt idx="3">
                  <c:v>16.081802892992176</c:v>
                </c:pt>
                <c:pt idx="4">
                  <c:v>15.024146361287247</c:v>
                </c:pt>
                <c:pt idx="5">
                  <c:v>14.346646110628621</c:v>
                </c:pt>
                <c:pt idx="6">
                  <c:v>13.898524061432411</c:v>
                </c:pt>
              </c:numCache>
            </c:numRef>
          </c:val>
        </c:ser>
        <c:ser>
          <c:idx val="1"/>
          <c:order val="3"/>
          <c:tx>
            <c:strRef>
              <c:f>Outputs!$L$15</c:f>
              <c:strCache>
                <c:ptCount val="1"/>
                <c:pt idx="0">
                  <c:v>Maintenance and Vegetation Management</c:v>
                </c:pt>
              </c:strCache>
            </c:strRef>
          </c:tx>
          <c:spPr>
            <a:solidFill>
              <a:srgbClr val="A8C858"/>
            </a:solidFill>
          </c:spPr>
          <c:invertIfNegative val="0"/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Outputs!$M$15:$S$15</c:f>
              <c:numCache>
                <c:formatCode>0.0_ ;[Red]\-0.0\ </c:formatCode>
                <c:ptCount val="7"/>
                <c:pt idx="0">
                  <c:v>24.733757951018205</c:v>
                </c:pt>
                <c:pt idx="1">
                  <c:v>25.880703671692508</c:v>
                </c:pt>
                <c:pt idx="2">
                  <c:v>26.005005229362968</c:v>
                </c:pt>
                <c:pt idx="3">
                  <c:v>26.340043759674657</c:v>
                </c:pt>
                <c:pt idx="4">
                  <c:v>27.29897242226</c:v>
                </c:pt>
                <c:pt idx="5">
                  <c:v>25.656975085637754</c:v>
                </c:pt>
                <c:pt idx="6">
                  <c:v>25.084635218993068</c:v>
                </c:pt>
              </c:numCache>
            </c:numRef>
          </c:val>
        </c:ser>
        <c:ser>
          <c:idx val="4"/>
          <c:order val="4"/>
          <c:tx>
            <c:strRef>
              <c:f>Outputs!$L$18</c:f>
              <c:strCache>
                <c:ptCount val="1"/>
                <c:pt idx="0">
                  <c:v>Other Operating Expenses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Outputs!$M$18:$S$18</c:f>
              <c:numCache>
                <c:formatCode>0.0_ ;[Red]\-0.0\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1.9279606043187205</c:v>
                </c:pt>
                <c:pt idx="6">
                  <c:v>1.9441370884029356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2678528"/>
        <c:axId val="172680320"/>
      </c:barChart>
      <c:lineChart>
        <c:grouping val="standard"/>
        <c:varyColors val="0"/>
        <c:ser>
          <c:idx val="5"/>
          <c:order val="5"/>
          <c:tx>
            <c:strRef>
              <c:f>Outputs!$L$19</c:f>
              <c:strCache>
                <c:ptCount val="1"/>
                <c:pt idx="0">
                  <c:v>Total Actual/forecast opex (after efficiencies)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127424756658001E-2"/>
                  <c:y val="-1.7338146427718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928749087418649E-2"/>
                  <c:y val="-2.0179291941795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2928749087418649E-2"/>
                  <c:y val="-2.3020437455872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2928749087418649E-2"/>
                  <c:y val="-2.8702728484027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Outputs!$M$19:$S$19</c:f>
              <c:numCache>
                <c:formatCode>0.0_ ;[Red]\-0.0\ </c:formatCode>
                <c:ptCount val="7"/>
                <c:pt idx="0">
                  <c:v>78.32563448906734</c:v>
                </c:pt>
                <c:pt idx="1">
                  <c:v>79.912303556620159</c:v>
                </c:pt>
                <c:pt idx="2">
                  <c:v>67.964885784901597</c:v>
                </c:pt>
                <c:pt idx="3">
                  <c:v>64.660885404206894</c:v>
                </c:pt>
                <c:pt idx="4">
                  <c:v>63.114699193707537</c:v>
                </c:pt>
                <c:pt idx="5">
                  <c:v>62.266934672586281</c:v>
                </c:pt>
                <c:pt idx="6">
                  <c:v>60.811428862322522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Outputs!$L$23</c:f>
              <c:strCache>
                <c:ptCount val="1"/>
                <c:pt idx="0">
                  <c:v>Pre-efficiencies</c:v>
                </c:pt>
              </c:strCache>
            </c:strRef>
          </c:tx>
          <c:spPr>
            <a:ln>
              <a:solidFill>
                <a:srgbClr val="112947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numFmt formatCode="#,##0.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Outputs!$M$23:$S$23</c:f>
              <c:numCache>
                <c:formatCode>0.00_ ;[Red]\-0.00\ </c:formatCode>
                <c:ptCount val="7"/>
                <c:pt idx="0">
                  <c:v>78.32563448906734</c:v>
                </c:pt>
                <c:pt idx="1">
                  <c:v>79.912303556620159</c:v>
                </c:pt>
                <c:pt idx="2">
                  <c:v>67.964885784901597</c:v>
                </c:pt>
                <c:pt idx="3">
                  <c:v>68.379126253649844</c:v>
                </c:pt>
                <c:pt idx="4">
                  <c:v>71.880629317653813</c:v>
                </c:pt>
                <c:pt idx="5">
                  <c:v>71.222116689457565</c:v>
                </c:pt>
                <c:pt idx="6">
                  <c:v>72.151098632736435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Outputs!$L$27</c:f>
              <c:strCache>
                <c:ptCount val="1"/>
                <c:pt idx="0">
                  <c:v>Regulatory Allowance $m real June 2017</c:v>
                </c:pt>
              </c:strCache>
            </c:strRef>
          </c:tx>
          <c:marker>
            <c:symbol val="none"/>
          </c:marker>
          <c:cat>
            <c:strRef>
              <c:f>Outputs!$M$11:$S$11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Outputs!$M$27:$S$27</c:f>
              <c:numCache>
                <c:formatCode>0.00_ ;[Red]\-0.00\ </c:formatCode>
                <c:ptCount val="7"/>
                <c:pt idx="0">
                  <c:v>81.990876222484189</c:v>
                </c:pt>
                <c:pt idx="1">
                  <c:v>80.857369268173017</c:v>
                </c:pt>
                <c:pt idx="2">
                  <c:v>81.746019891804053</c:v>
                </c:pt>
                <c:pt idx="3">
                  <c:v>81.586470524954734</c:v>
                </c:pt>
                <c:pt idx="4">
                  <c:v>80.922471237142716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78528"/>
        <c:axId val="172680320"/>
      </c:lineChart>
      <c:catAx>
        <c:axId val="172678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2680320"/>
        <c:crosses val="autoZero"/>
        <c:auto val="1"/>
        <c:lblAlgn val="ctr"/>
        <c:lblOffset val="100"/>
        <c:noMultiLvlLbl val="0"/>
      </c:catAx>
      <c:valAx>
        <c:axId val="172680320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</a:t>
                </a:r>
              </a:p>
            </c:rich>
          </c:tx>
          <c:overlay val="0"/>
        </c:title>
        <c:numFmt formatCode="0_ ;[Red]\-0\ " sourceLinked="0"/>
        <c:majorTickMark val="none"/>
        <c:minorTickMark val="none"/>
        <c:tickLblPos val="nextTo"/>
        <c:spPr>
          <a:ln w="9525">
            <a:noFill/>
          </a:ln>
        </c:spPr>
        <c:crossAx val="172678528"/>
        <c:crosses val="autoZero"/>
        <c:crossBetween val="between"/>
      </c:valAx>
      <c:spPr>
        <a:ln>
          <a:prstDash val="sysDot"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11201</xdr:colOff>
      <xdr:row>5</xdr:row>
      <xdr:rowOff>112056</xdr:rowOff>
    </xdr:from>
    <xdr:to>
      <xdr:col>1</xdr:col>
      <xdr:colOff>2386852</xdr:colOff>
      <xdr:row>13</xdr:row>
      <xdr:rowOff>22412</xdr:rowOff>
    </xdr:to>
    <xdr:pic>
      <xdr:nvPicPr>
        <xdr:cNvPr id="2" name="Picture 1" descr="TasNetworks_logo(strap)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86"/>
        <a:stretch/>
      </xdr:blipFill>
      <xdr:spPr bwMode="auto">
        <a:xfrm>
          <a:off x="296951" y="1112181"/>
          <a:ext cx="2375651" cy="14343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2835086</xdr:colOff>
      <xdr:row>3</xdr:row>
      <xdr:rowOff>67235</xdr:rowOff>
    </xdr:from>
    <xdr:to>
      <xdr:col>1</xdr:col>
      <xdr:colOff>2835086</xdr:colOff>
      <xdr:row>17</xdr:row>
      <xdr:rowOff>136235</xdr:rowOff>
    </xdr:to>
    <xdr:cxnSp macro="">
      <xdr:nvCxnSpPr>
        <xdr:cNvPr id="3" name="Straight Connector 2"/>
        <xdr:cNvCxnSpPr/>
      </xdr:nvCxnSpPr>
      <xdr:spPr>
        <a:xfrm>
          <a:off x="3120836" y="638735"/>
          <a:ext cx="0" cy="2783625"/>
        </a:xfrm>
        <a:prstGeom prst="line">
          <a:avLst/>
        </a:prstGeom>
        <a:ln>
          <a:solidFill>
            <a:schemeClr val="tx2">
              <a:lumMod val="75000"/>
            </a:schemeClr>
          </a:solidFill>
          <a:prstDash val="dash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313752</xdr:colOff>
      <xdr:row>2</xdr:row>
      <xdr:rowOff>89648</xdr:rowOff>
    </xdr:from>
    <xdr:to>
      <xdr:col>4</xdr:col>
      <xdr:colOff>340645</xdr:colOff>
      <xdr:row>7</xdr:row>
      <xdr:rowOff>168089</xdr:rowOff>
    </xdr:to>
    <xdr:pic>
      <xdr:nvPicPr>
        <xdr:cNvPr id="15" name="Picture 14" descr="TasNetworks_logo(strap)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86"/>
        <a:stretch/>
      </xdr:blipFill>
      <xdr:spPr bwMode="auto">
        <a:xfrm>
          <a:off x="313752" y="461123"/>
          <a:ext cx="2179543" cy="10785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12</xdr:col>
      <xdr:colOff>286086</xdr:colOff>
      <xdr:row>58</xdr:row>
      <xdr:rowOff>94577</xdr:rowOff>
    </xdr:to>
    <xdr:pic>
      <xdr:nvPicPr>
        <xdr:cNvPr id="41" name="Picture 40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35206" y="2554941"/>
          <a:ext cx="5732145" cy="7680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705971</xdr:colOff>
      <xdr:row>158</xdr:row>
      <xdr:rowOff>145676</xdr:rowOff>
    </xdr:from>
    <xdr:to>
      <xdr:col>1</xdr:col>
      <xdr:colOff>2588559</xdr:colOff>
      <xdr:row>163</xdr:row>
      <xdr:rowOff>67235</xdr:rowOff>
    </xdr:to>
    <xdr:sp macro="" textlink="">
      <xdr:nvSpPr>
        <xdr:cNvPr id="5" name="Pentagon 4"/>
        <xdr:cNvSpPr/>
      </xdr:nvSpPr>
      <xdr:spPr>
        <a:xfrm>
          <a:off x="1299883" y="31365264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Base year (14/15) data adjusted  for Non -recurrent</a:t>
          </a:r>
          <a:r>
            <a:rPr lang="en-AU" sz="1100" baseline="0"/>
            <a:t> one-off items (Abnormal GSL payments in 2014-15</a:t>
          </a:r>
          <a:endParaRPr lang="en-AU" sz="1100"/>
        </a:p>
      </xdr:txBody>
    </xdr:sp>
    <xdr:clientData/>
  </xdr:twoCellAnchor>
  <xdr:twoCellAnchor>
    <xdr:from>
      <xdr:col>6</xdr:col>
      <xdr:colOff>347382</xdr:colOff>
      <xdr:row>159</xdr:row>
      <xdr:rowOff>56029</xdr:rowOff>
    </xdr:from>
    <xdr:to>
      <xdr:col>7</xdr:col>
      <xdr:colOff>795617</xdr:colOff>
      <xdr:row>163</xdr:row>
      <xdr:rowOff>168088</xdr:rowOff>
    </xdr:to>
    <xdr:sp macro="" textlink="">
      <xdr:nvSpPr>
        <xdr:cNvPr id="6" name="Pentagon 5"/>
        <xdr:cNvSpPr/>
      </xdr:nvSpPr>
      <xdr:spPr>
        <a:xfrm>
          <a:off x="13592735" y="31466117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Adjusted base</a:t>
          </a:r>
          <a:r>
            <a:rPr lang="en-AU" sz="1100" baseline="0"/>
            <a:t> year extrapolated</a:t>
          </a:r>
          <a:endParaRPr lang="en-AU" sz="1100"/>
        </a:p>
      </xdr:txBody>
    </xdr:sp>
    <xdr:clientData/>
  </xdr:twoCellAnchor>
  <xdr:twoCellAnchor>
    <xdr:from>
      <xdr:col>14</xdr:col>
      <xdr:colOff>504265</xdr:colOff>
      <xdr:row>160</xdr:row>
      <xdr:rowOff>0</xdr:rowOff>
    </xdr:from>
    <xdr:to>
      <xdr:col>14</xdr:col>
      <xdr:colOff>2386853</xdr:colOff>
      <xdr:row>164</xdr:row>
      <xdr:rowOff>112059</xdr:rowOff>
    </xdr:to>
    <xdr:sp macro="" textlink="">
      <xdr:nvSpPr>
        <xdr:cNvPr id="7" name="Pentagon 6"/>
        <xdr:cNvSpPr/>
      </xdr:nvSpPr>
      <xdr:spPr>
        <a:xfrm>
          <a:off x="28093147" y="31600588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Add</a:t>
          </a:r>
          <a:r>
            <a:rPr lang="en-AU" sz="1100" baseline="0"/>
            <a:t> Forecast of step changes. </a:t>
          </a:r>
          <a:endParaRPr lang="en-AU" sz="1100"/>
        </a:p>
      </xdr:txBody>
    </xdr:sp>
    <xdr:clientData/>
  </xdr:twoCellAnchor>
  <xdr:twoCellAnchor>
    <xdr:from>
      <xdr:col>21</xdr:col>
      <xdr:colOff>280147</xdr:colOff>
      <xdr:row>161</xdr:row>
      <xdr:rowOff>56030</xdr:rowOff>
    </xdr:from>
    <xdr:to>
      <xdr:col>21</xdr:col>
      <xdr:colOff>2162735</xdr:colOff>
      <xdr:row>165</xdr:row>
      <xdr:rowOff>168089</xdr:rowOff>
    </xdr:to>
    <xdr:sp macro="" textlink="">
      <xdr:nvSpPr>
        <xdr:cNvPr id="8" name="Pentagon 7"/>
        <xdr:cNvSpPr/>
      </xdr:nvSpPr>
      <xdr:spPr>
        <a:xfrm>
          <a:off x="41148000" y="31847118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Scale up adjusted</a:t>
          </a:r>
          <a:r>
            <a:rPr lang="en-AU" sz="1100" baseline="0"/>
            <a:t> base year costs and step change for growth factors</a:t>
          </a:r>
          <a:endParaRPr lang="en-AU" sz="1100"/>
        </a:p>
      </xdr:txBody>
    </xdr:sp>
    <xdr:clientData/>
  </xdr:twoCellAnchor>
  <xdr:twoCellAnchor>
    <xdr:from>
      <xdr:col>28</xdr:col>
      <xdr:colOff>257736</xdr:colOff>
      <xdr:row>161</xdr:row>
      <xdr:rowOff>22412</xdr:rowOff>
    </xdr:from>
    <xdr:to>
      <xdr:col>28</xdr:col>
      <xdr:colOff>2140324</xdr:colOff>
      <xdr:row>165</xdr:row>
      <xdr:rowOff>134471</xdr:rowOff>
    </xdr:to>
    <xdr:sp macro="" textlink="">
      <xdr:nvSpPr>
        <xdr:cNvPr id="9" name="Pentagon 8"/>
        <xdr:cNvSpPr/>
      </xdr:nvSpPr>
      <xdr:spPr>
        <a:xfrm>
          <a:off x="54225265" y="31813500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Scale</a:t>
          </a:r>
          <a:r>
            <a:rPr lang="en-AU" sz="1100" baseline="0"/>
            <a:t>-up recurrent cost using labour and non-labour escalators</a:t>
          </a:r>
        </a:p>
        <a:p>
          <a:pPr algn="l"/>
          <a:r>
            <a:rPr lang="en-AU" sz="1100" baseline="0"/>
            <a:t>(no escalators appplied in this case)</a:t>
          </a:r>
          <a:endParaRPr lang="en-AU" sz="1100"/>
        </a:p>
      </xdr:txBody>
    </xdr:sp>
    <xdr:clientData/>
  </xdr:twoCellAnchor>
  <xdr:twoCellAnchor>
    <xdr:from>
      <xdr:col>35</xdr:col>
      <xdr:colOff>493059</xdr:colOff>
      <xdr:row>161</xdr:row>
      <xdr:rowOff>67236</xdr:rowOff>
    </xdr:from>
    <xdr:to>
      <xdr:col>35</xdr:col>
      <xdr:colOff>2375647</xdr:colOff>
      <xdr:row>165</xdr:row>
      <xdr:rowOff>179295</xdr:rowOff>
    </xdr:to>
    <xdr:sp macro="" textlink="">
      <xdr:nvSpPr>
        <xdr:cNvPr id="10" name="Pentagon 9"/>
        <xdr:cNvSpPr/>
      </xdr:nvSpPr>
      <xdr:spPr>
        <a:xfrm>
          <a:off x="67358559" y="31858324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Shows controllable</a:t>
          </a:r>
          <a:r>
            <a:rPr lang="en-AU" sz="1100" baseline="0"/>
            <a:t> expenditure forecasts (pre-efficiencies) </a:t>
          </a:r>
          <a:endParaRPr lang="en-AU" sz="1100"/>
        </a:p>
      </xdr:txBody>
    </xdr:sp>
    <xdr:clientData/>
  </xdr:twoCellAnchor>
  <xdr:twoCellAnchor>
    <xdr:from>
      <xdr:col>42</xdr:col>
      <xdr:colOff>257736</xdr:colOff>
      <xdr:row>161</xdr:row>
      <xdr:rowOff>56030</xdr:rowOff>
    </xdr:from>
    <xdr:to>
      <xdr:col>42</xdr:col>
      <xdr:colOff>2039471</xdr:colOff>
      <xdr:row>165</xdr:row>
      <xdr:rowOff>168089</xdr:rowOff>
    </xdr:to>
    <xdr:sp macro="" textlink="">
      <xdr:nvSpPr>
        <xdr:cNvPr id="23" name="Pentagon 22"/>
        <xdr:cNvSpPr/>
      </xdr:nvSpPr>
      <xdr:spPr>
        <a:xfrm>
          <a:off x="81365912" y="31847118"/>
          <a:ext cx="1781735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Apply annual efficiencies</a:t>
          </a:r>
          <a:r>
            <a:rPr lang="en-AU" sz="1100" baseline="0"/>
            <a:t> </a:t>
          </a:r>
          <a:endParaRPr lang="en-AU" sz="1100"/>
        </a:p>
      </xdr:txBody>
    </xdr:sp>
    <xdr:clientData/>
  </xdr:twoCellAnchor>
  <xdr:twoCellAnchor>
    <xdr:from>
      <xdr:col>49</xdr:col>
      <xdr:colOff>224118</xdr:colOff>
      <xdr:row>160</xdr:row>
      <xdr:rowOff>156882</xdr:rowOff>
    </xdr:from>
    <xdr:to>
      <xdr:col>49</xdr:col>
      <xdr:colOff>1905000</xdr:colOff>
      <xdr:row>165</xdr:row>
      <xdr:rowOff>78441</xdr:rowOff>
    </xdr:to>
    <xdr:sp macro="" textlink="">
      <xdr:nvSpPr>
        <xdr:cNvPr id="24" name="Pentagon 23"/>
        <xdr:cNvSpPr/>
      </xdr:nvSpPr>
      <xdr:spPr>
        <a:xfrm>
          <a:off x="95149147" y="31757470"/>
          <a:ext cx="1680882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Forecast of Total standard control services opex </a:t>
          </a:r>
          <a:r>
            <a:rPr lang="en-AU" sz="1100" baseline="0"/>
            <a:t> including "other opex"</a:t>
          </a:r>
          <a:endParaRPr lang="en-AU" sz="1100"/>
        </a:p>
      </xdr:txBody>
    </xdr:sp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1882588</xdr:colOff>
      <xdr:row>84</xdr:row>
      <xdr:rowOff>112059</xdr:rowOff>
    </xdr:to>
    <xdr:sp macro="" textlink="">
      <xdr:nvSpPr>
        <xdr:cNvPr id="25" name="Pentagon 24"/>
        <xdr:cNvSpPr/>
      </xdr:nvSpPr>
      <xdr:spPr>
        <a:xfrm>
          <a:off x="593912" y="15520147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Base year (14/15) data adjusted  for Non -recurrent</a:t>
          </a:r>
          <a:r>
            <a:rPr lang="en-AU" sz="1100" baseline="0"/>
            <a:t> one-off items (Abnormal GSL payments in 2014-15</a:t>
          </a:r>
          <a:endParaRPr lang="en-AU" sz="1100"/>
        </a:p>
      </xdr:txBody>
    </xdr:sp>
    <xdr:clientData/>
  </xdr:twoCellAnchor>
  <xdr:twoCellAnchor>
    <xdr:from>
      <xdr:col>6</xdr:col>
      <xdr:colOff>459441</xdr:colOff>
      <xdr:row>79</xdr:row>
      <xdr:rowOff>89647</xdr:rowOff>
    </xdr:from>
    <xdr:to>
      <xdr:col>7</xdr:col>
      <xdr:colOff>907676</xdr:colOff>
      <xdr:row>84</xdr:row>
      <xdr:rowOff>11206</xdr:rowOff>
    </xdr:to>
    <xdr:sp macro="" textlink="">
      <xdr:nvSpPr>
        <xdr:cNvPr id="26" name="Pentagon 25"/>
        <xdr:cNvSpPr/>
      </xdr:nvSpPr>
      <xdr:spPr>
        <a:xfrm>
          <a:off x="13704794" y="15419294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Adjusted base</a:t>
          </a:r>
          <a:r>
            <a:rPr lang="en-AU" sz="1100" baseline="0"/>
            <a:t> year extrapolated</a:t>
          </a:r>
          <a:endParaRPr lang="en-AU" sz="1100"/>
        </a:p>
      </xdr:txBody>
    </xdr:sp>
    <xdr:clientData/>
  </xdr:twoCellAnchor>
  <xdr:twoCellAnchor>
    <xdr:from>
      <xdr:col>14</xdr:col>
      <xdr:colOff>470647</xdr:colOff>
      <xdr:row>80</xdr:row>
      <xdr:rowOff>112059</xdr:rowOff>
    </xdr:from>
    <xdr:to>
      <xdr:col>14</xdr:col>
      <xdr:colOff>2353235</xdr:colOff>
      <xdr:row>85</xdr:row>
      <xdr:rowOff>22412</xdr:rowOff>
    </xdr:to>
    <xdr:sp macro="" textlink="">
      <xdr:nvSpPr>
        <xdr:cNvPr id="27" name="Pentagon 26"/>
        <xdr:cNvSpPr/>
      </xdr:nvSpPr>
      <xdr:spPr>
        <a:xfrm>
          <a:off x="28059529" y="15632206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Add</a:t>
          </a:r>
          <a:r>
            <a:rPr lang="en-AU" sz="1100" baseline="0"/>
            <a:t> Forecast of step changes. </a:t>
          </a:r>
          <a:endParaRPr lang="en-AU" sz="1100"/>
        </a:p>
      </xdr:txBody>
    </xdr:sp>
    <xdr:clientData/>
  </xdr:twoCellAnchor>
  <xdr:twoCellAnchor>
    <xdr:from>
      <xdr:col>21</xdr:col>
      <xdr:colOff>302559</xdr:colOff>
      <xdr:row>80</xdr:row>
      <xdr:rowOff>179294</xdr:rowOff>
    </xdr:from>
    <xdr:to>
      <xdr:col>21</xdr:col>
      <xdr:colOff>2185147</xdr:colOff>
      <xdr:row>85</xdr:row>
      <xdr:rowOff>89647</xdr:rowOff>
    </xdr:to>
    <xdr:sp macro="" textlink="">
      <xdr:nvSpPr>
        <xdr:cNvPr id="28" name="Pentagon 27"/>
        <xdr:cNvSpPr/>
      </xdr:nvSpPr>
      <xdr:spPr>
        <a:xfrm>
          <a:off x="41170412" y="15699441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Scale up adjusted</a:t>
          </a:r>
          <a:r>
            <a:rPr lang="en-AU" sz="1100" baseline="0"/>
            <a:t> base year costs and step change for growth factors</a:t>
          </a:r>
          <a:endParaRPr lang="en-AU" sz="1100"/>
        </a:p>
      </xdr:txBody>
    </xdr:sp>
    <xdr:clientData/>
  </xdr:twoCellAnchor>
  <xdr:twoCellAnchor>
    <xdr:from>
      <xdr:col>28</xdr:col>
      <xdr:colOff>246528</xdr:colOff>
      <xdr:row>80</xdr:row>
      <xdr:rowOff>33618</xdr:rowOff>
    </xdr:from>
    <xdr:to>
      <xdr:col>28</xdr:col>
      <xdr:colOff>2162735</xdr:colOff>
      <xdr:row>84</xdr:row>
      <xdr:rowOff>145677</xdr:rowOff>
    </xdr:to>
    <xdr:sp macro="" textlink="">
      <xdr:nvSpPr>
        <xdr:cNvPr id="29" name="Pentagon 28"/>
        <xdr:cNvSpPr/>
      </xdr:nvSpPr>
      <xdr:spPr>
        <a:xfrm>
          <a:off x="54214057" y="15553765"/>
          <a:ext cx="1916207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Scale</a:t>
          </a:r>
          <a:r>
            <a:rPr lang="en-AU" sz="1100" baseline="0"/>
            <a:t>-up recurrent cost using labour and non-labour escalators</a:t>
          </a:r>
        </a:p>
        <a:p>
          <a:pPr algn="l"/>
          <a:r>
            <a:rPr lang="en-AU" sz="1100" baseline="0"/>
            <a:t>(no escalators appplied in this case)</a:t>
          </a:r>
          <a:endParaRPr lang="en-AU" sz="1100"/>
        </a:p>
      </xdr:txBody>
    </xdr:sp>
    <xdr:clientData/>
  </xdr:twoCellAnchor>
  <xdr:twoCellAnchor>
    <xdr:from>
      <xdr:col>35</xdr:col>
      <xdr:colOff>392206</xdr:colOff>
      <xdr:row>80</xdr:row>
      <xdr:rowOff>78441</xdr:rowOff>
    </xdr:from>
    <xdr:to>
      <xdr:col>35</xdr:col>
      <xdr:colOff>2274794</xdr:colOff>
      <xdr:row>84</xdr:row>
      <xdr:rowOff>190500</xdr:rowOff>
    </xdr:to>
    <xdr:sp macro="" textlink="">
      <xdr:nvSpPr>
        <xdr:cNvPr id="30" name="Pentagon 29"/>
        <xdr:cNvSpPr/>
      </xdr:nvSpPr>
      <xdr:spPr>
        <a:xfrm>
          <a:off x="67257706" y="15598588"/>
          <a:ext cx="1882588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Shows controllable</a:t>
          </a:r>
          <a:r>
            <a:rPr lang="en-AU" sz="1100" baseline="0"/>
            <a:t> expenditure forecasts (pre-efficiencies) </a:t>
          </a:r>
          <a:endParaRPr lang="en-AU" sz="1100"/>
        </a:p>
      </xdr:txBody>
    </xdr:sp>
    <xdr:clientData/>
  </xdr:twoCellAnchor>
  <xdr:twoCellAnchor>
    <xdr:from>
      <xdr:col>42</xdr:col>
      <xdr:colOff>291353</xdr:colOff>
      <xdr:row>79</xdr:row>
      <xdr:rowOff>89647</xdr:rowOff>
    </xdr:from>
    <xdr:to>
      <xdr:col>42</xdr:col>
      <xdr:colOff>2073088</xdr:colOff>
      <xdr:row>84</xdr:row>
      <xdr:rowOff>11206</xdr:rowOff>
    </xdr:to>
    <xdr:sp macro="" textlink="">
      <xdr:nvSpPr>
        <xdr:cNvPr id="31" name="Pentagon 30"/>
        <xdr:cNvSpPr/>
      </xdr:nvSpPr>
      <xdr:spPr>
        <a:xfrm>
          <a:off x="81399529" y="15419294"/>
          <a:ext cx="1781735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Apply annual efficiencies</a:t>
          </a:r>
          <a:r>
            <a:rPr lang="en-AU" sz="1100" baseline="0"/>
            <a:t> </a:t>
          </a:r>
          <a:endParaRPr lang="en-AU" sz="1100"/>
        </a:p>
      </xdr:txBody>
    </xdr:sp>
    <xdr:clientData/>
  </xdr:twoCellAnchor>
  <xdr:twoCellAnchor>
    <xdr:from>
      <xdr:col>49</xdr:col>
      <xdr:colOff>246529</xdr:colOff>
      <xdr:row>79</xdr:row>
      <xdr:rowOff>0</xdr:rowOff>
    </xdr:from>
    <xdr:to>
      <xdr:col>49</xdr:col>
      <xdr:colOff>1927411</xdr:colOff>
      <xdr:row>83</xdr:row>
      <xdr:rowOff>112059</xdr:rowOff>
    </xdr:to>
    <xdr:sp macro="" textlink="">
      <xdr:nvSpPr>
        <xdr:cNvPr id="32" name="Pentagon 31"/>
        <xdr:cNvSpPr/>
      </xdr:nvSpPr>
      <xdr:spPr>
        <a:xfrm>
          <a:off x="95171558" y="15329647"/>
          <a:ext cx="1680882" cy="1064559"/>
        </a:xfrm>
        <a:prstGeom prst="homePlate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Forecast of Total standard control services opex </a:t>
          </a:r>
          <a:r>
            <a:rPr lang="en-AU" sz="1100" baseline="0"/>
            <a:t> including "other opex"</a:t>
          </a:r>
          <a:endParaRPr lang="en-A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369795</xdr:colOff>
      <xdr:row>29</xdr:row>
      <xdr:rowOff>57147</xdr:rowOff>
    </xdr:from>
    <xdr:to>
      <xdr:col>19</xdr:col>
      <xdr:colOff>134471</xdr:colOff>
      <xdr:row>57</xdr:row>
      <xdr:rowOff>22410</xdr:rowOff>
    </xdr:to>
    <xdr:graphicFrame macro="">
      <xdr:nvGraphicFramePr>
        <xdr:cNvPr id="202" name="Chart 2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WRegulatory\Regulatory%20Information%20Notices\Reporting%20RIN%20(2013-14%20RY2)\1%20-%20Financial\Final%20Annual%20Reporting%20RIN%20to%20TasNetworks%20-%20Appendix%20B%20(Financial%20Information%20Templates)%20-%206%20August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nolj\AppData\Local\Microsoft\Windows\Temporary%20Internet%20Files\Content.Outlook\JHOAMEZC\TasNetworks%20reset%20RIN%202015%20%20Consolidated%20Informatio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nolj\AppData\Local\Microsoft\Windows\Temporary%20Internet%20Files\Content.Outlook\JHOAMEZC\20151211_V.0_TasNetworks%20DB%20Capex%20Forecast%20Model%20(DD17%20Proposal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WRegulatory\Distribution%20Determination%202017\1.%20POW%20Capex%20Model\20150817_V.1_Distribution%20POW%20Forecast_(August)_(15_16%20update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rporate%20Finance\Corporate%20Plan%20Model\2015\Statement%20of%20Corp%20Intent\20150331_V.0_Corporate%20Financial%20Model_Final_Provided%20to%20Treasur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PI"/>
      <sheetName val="Reconciliation"/>
      <sheetName val="1. Income"/>
      <sheetName val="2. Metering and TARC"/>
      <sheetName val="3a. Capex - total"/>
      <sheetName val="3b. Capex - margins"/>
      <sheetName val="4. Capex Tax"/>
      <sheetName val="5a. Maintenance - total "/>
      <sheetName val="5b. Maintenance - margin"/>
      <sheetName val="6a. Operating Activities (T)"/>
      <sheetName val="6b. Operating Activities  (M) "/>
      <sheetName val="7. Avoided Cost Payments"/>
      <sheetName val="8. Alt Control&amp;Others "/>
      <sheetName val="9. EBSS"/>
      <sheetName val="10. Juris Scheme"/>
      <sheetName val="11.DMIS-DMIA"/>
      <sheetName val="12. Self Insurance"/>
      <sheetName val="13. CHAP"/>
      <sheetName val="14. Related Party"/>
      <sheetName val="15. Shared assets"/>
      <sheetName val="Reg Adjustments detail"/>
    </sheetNames>
    <sheetDataSet>
      <sheetData sheetId="0">
        <row r="26">
          <cell r="E26" t="str">
            <v>2013-14</v>
          </cell>
        </row>
      </sheetData>
      <sheetData sheetId="1" refreshError="1"/>
      <sheetData sheetId="2">
        <row r="17">
          <cell r="D17" t="str">
            <v>2012-13</v>
          </cell>
          <cell r="E17" t="str">
            <v>2013-14</v>
          </cell>
          <cell r="F17" t="str">
            <v>2014-15</v>
          </cell>
          <cell r="G17" t="str">
            <v>2015-16</v>
          </cell>
          <cell r="H17" t="str">
            <v>2016-17</v>
          </cell>
        </row>
        <row r="19">
          <cell r="D19">
            <v>0.98677894295256552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>
        <row r="33">
          <cell r="C33">
            <v>35359.638729363236</v>
          </cell>
        </row>
      </sheetData>
      <sheetData sheetId="10" refreshError="1"/>
      <sheetData sheetId="11">
        <row r="32">
          <cell r="G32">
            <v>0</v>
          </cell>
        </row>
      </sheetData>
      <sheetData sheetId="12" refreshError="1"/>
      <sheetData sheetId="13" refreshError="1"/>
      <sheetData sheetId="14">
        <row r="12">
          <cell r="C12">
            <v>1616.8058805173337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Contents"/>
      <sheetName val="Business &amp; other details"/>
      <sheetName val="Instructions"/>
      <sheetName val="2.1 Expenditure summary"/>
      <sheetName val="2.2 Repex"/>
      <sheetName val="2.3 Augex"/>
      <sheetName val="2.4 Augex model"/>
      <sheetName val="2.5 Connections"/>
      <sheetName val="2.6 Non-network"/>
      <sheetName val="2.10 Overheads"/>
      <sheetName val="2.11 Labour"/>
      <sheetName val="2.12 Input tables"/>
      <sheetName val="2.14 Forecast price changes"/>
      <sheetName val="2.15 Insurance &amp; Self-insurance"/>
      <sheetName val="2.16 Opex Summary"/>
      <sheetName val="2.17 Step Changes"/>
      <sheetName val="3.1 Revenue"/>
      <sheetName val="3.2 Operating expenditure"/>
      <sheetName val="3.3 Assets (RAB)"/>
      <sheetName val="3.4 Operational data"/>
      <sheetName val="3.5 Physical assets"/>
      <sheetName val="3.6 Quality of service"/>
      <sheetName val="3.7 Operating Environment"/>
      <sheetName val="4.1 Public lighting"/>
      <sheetName val="4.2 Metering"/>
      <sheetName val="4.3 Fee-based services"/>
      <sheetName val="4.4 Quoted services."/>
      <sheetName val="5.3 MD - Network level"/>
      <sheetName val="5.4 MD &amp; utilisation-Spatial"/>
      <sheetName val="6.1 Telephone answering"/>
      <sheetName val="6.2 Reliability &amp; Cust serv"/>
      <sheetName val="7.1  Policies and Procedures"/>
      <sheetName val="7.2 Contingent projects"/>
      <sheetName val="7.3 Obligations"/>
      <sheetName val="7.4 Shared Assets"/>
      <sheetName val="7.5 EBSS"/>
      <sheetName val="7.6 Indicative bill impact"/>
      <sheetName val="Unprotected Worksheet"/>
      <sheetName val="Unprotected Worksheet (2)"/>
    </sheetNames>
    <sheetDataSet>
      <sheetData sheetId="0" refreshError="1"/>
      <sheetData sheetId="1" refreshError="1"/>
      <sheetData sheetId="2">
        <row r="1">
          <cell r="C1" t="str">
            <v>REGULATORY REPORTING STATEMENT</v>
          </cell>
        </row>
        <row r="38"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H38" t="str">
            <v>2016-17</v>
          </cell>
        </row>
        <row r="41"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H41" t="str">
            <v>2011-12</v>
          </cell>
        </row>
        <row r="53">
          <cell r="D53" t="str">
            <v>Financial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Model Structure"/>
      <sheetName val="User Instructions"/>
      <sheetName val="&gt;&gt;&gt;&gt;&gt;"/>
      <sheetName val="Inputs"/>
      <sheetName val="Mapping Table"/>
      <sheetName val="Allocation Sheet"/>
      <sheetName val="&gt;&gt;Calc sheets&gt;&gt;"/>
      <sheetName val="Draft DD17 POW"/>
      <sheetName val="Selected POW Macro"/>
      <sheetName val="WC Data "/>
      <sheetName val="M.Table"/>
      <sheetName val="Capex Map"/>
      <sheetName val="Capex Map (OH)"/>
      <sheetName val="Cust Contribution"/>
      <sheetName val="&gt;&gt;&gt;outputs&gt;&gt;&gt;"/>
      <sheetName val="RIN_Outputs"/>
      <sheetName val="RFM_Outputs"/>
      <sheetName val="PTRM_Outputs"/>
      <sheetName val="&gt;&gt;&gt;Other info&gt;&gt;&gt;"/>
      <sheetName val="RIN Interface 14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B1" t="str">
            <v>2017/18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WC Data "/>
      <sheetName val="WC Date Cust Cont"/>
      <sheetName val="Mapping Table"/>
      <sheetName val="Mapping Table inc opex"/>
      <sheetName val="Allocation Sheet 2014"/>
      <sheetName val="FY14 M.Table"/>
      <sheetName val="FY14 Capex Map"/>
      <sheetName val="FY14 Capex Map (OH)"/>
      <sheetName val="FY14 Capex Map Cust Cont"/>
      <sheetName val="Draft DD17 POW"/>
      <sheetName val="Selected POW Macro"/>
      <sheetName val="RIN_Outputs"/>
      <sheetName val="RFM_Outputs"/>
      <sheetName val="PTRM_Outputs"/>
      <sheetName val="RIN_Sub category outputs"/>
      <sheetName val="&gt;&gt;&gt;&gt;&gt;Not in Use&gt;&gt;&gt;&gt;&gt;&gt;"/>
      <sheetName val="RIN_Output "/>
      <sheetName val="RIN_Output  for AER modelling"/>
      <sheetName val="Output for Nicole"/>
      <sheetName val="Sheet2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A1" t="str">
            <v>2023/24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7">
          <cell r="G7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tyles and Formatting"/>
      <sheetName val="Model Structure"/>
      <sheetName val="Scenario Manager"/>
      <sheetName val="Inputs"/>
      <sheetName val="Actual_LEOY"/>
      <sheetName val="Revenue Analysis"/>
      <sheetName val="Operating Expenses"/>
      <sheetName val="Debt and Dividend "/>
      <sheetName val="Tax Calcs"/>
      <sheetName val="Working Capital"/>
      <sheetName val="Capital Works"/>
      <sheetName val="Financial  Statements"/>
      <sheetName val="Regulated Return Analysis"/>
      <sheetName val="Corp Plan Outputs"/>
      <sheetName val="Ratio Analysis"/>
      <sheetName val="Change Log"/>
      <sheetName val="Data Book"/>
      <sheetName val="Key Notes"/>
    </sheetNames>
    <sheetDataSet>
      <sheetData sheetId="0"/>
      <sheetData sheetId="1"/>
      <sheetData sheetId="2"/>
      <sheetData sheetId="3"/>
      <sheetData sheetId="4">
        <row r="18">
          <cell r="E18">
            <v>3</v>
          </cell>
        </row>
        <row r="20">
          <cell r="E20">
            <v>12</v>
          </cell>
        </row>
        <row r="21">
          <cell r="E21">
            <v>4</v>
          </cell>
        </row>
        <row r="24">
          <cell r="E24">
            <v>365</v>
          </cell>
        </row>
        <row r="37">
          <cell r="F37">
            <v>41820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ttaraj.mahambrey@tasnetworks.com.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H67"/>
  <sheetViews>
    <sheetView showGridLines="0" zoomScale="85" zoomScaleNormal="85" workbookViewId="0">
      <selection activeCell="D18" sqref="D18"/>
    </sheetView>
  </sheetViews>
  <sheetFormatPr defaultColWidth="0" defaultRowHeight="15" customHeight="1" zeroHeight="1" x14ac:dyDescent="0.25"/>
  <cols>
    <col min="1" max="1" width="4.28515625" customWidth="1"/>
    <col min="2" max="2" width="45.7109375" customWidth="1"/>
    <col min="3" max="3" width="38.42578125" customWidth="1"/>
    <col min="4" max="4" width="40" customWidth="1"/>
    <col min="5" max="5" width="10.42578125" customWidth="1"/>
    <col min="6" max="6" width="11" customWidth="1"/>
    <col min="7" max="7" width="8.140625" customWidth="1"/>
    <col min="8" max="8" width="3.140625" customWidth="1"/>
    <col min="9" max="16384" width="9.140625" hidden="1"/>
  </cols>
  <sheetData>
    <row r="1" spans="2:6" x14ac:dyDescent="0.25"/>
    <row r="2" spans="2:6" x14ac:dyDescent="0.25">
      <c r="B2" s="178"/>
      <c r="C2" s="178" t="s">
        <v>164</v>
      </c>
      <c r="D2" s="178"/>
      <c r="E2" s="178"/>
      <c r="F2" s="178"/>
    </row>
    <row r="3" spans="2:6" x14ac:dyDescent="0.25"/>
    <row r="4" spans="2:6" ht="18.75" x14ac:dyDescent="0.3">
      <c r="C4" t="s">
        <v>165</v>
      </c>
      <c r="D4" s="188" t="s">
        <v>173</v>
      </c>
    </row>
    <row r="5" spans="2:6" x14ac:dyDescent="0.25"/>
    <row r="6" spans="2:6" x14ac:dyDescent="0.25">
      <c r="C6" t="s">
        <v>166</v>
      </c>
      <c r="D6" s="163" t="s">
        <v>167</v>
      </c>
    </row>
    <row r="7" spans="2:6" x14ac:dyDescent="0.25">
      <c r="C7" t="s">
        <v>168</v>
      </c>
      <c r="D7" s="189" t="s">
        <v>169</v>
      </c>
    </row>
    <row r="8" spans="2:6" x14ac:dyDescent="0.25">
      <c r="C8" t="s">
        <v>170</v>
      </c>
      <c r="D8" s="190" t="s">
        <v>171</v>
      </c>
    </row>
    <row r="9" spans="2:6" x14ac:dyDescent="0.25">
      <c r="D9" s="191"/>
    </row>
    <row r="10" spans="2:6" x14ac:dyDescent="0.25"/>
    <row r="11" spans="2:6" x14ac:dyDescent="0.25"/>
    <row r="12" spans="2:6" x14ac:dyDescent="0.25"/>
    <row r="13" spans="2:6" x14ac:dyDescent="0.25"/>
    <row r="14" spans="2:6" x14ac:dyDescent="0.25"/>
    <row r="15" spans="2:6" x14ac:dyDescent="0.25"/>
    <row r="16" spans="2:6" x14ac:dyDescent="0.25"/>
    <row r="17" spans="2:6" x14ac:dyDescent="0.25"/>
    <row r="18" spans="2:6" x14ac:dyDescent="0.25"/>
    <row r="19" spans="2:6" x14ac:dyDescent="0.25">
      <c r="C19" s="60"/>
    </row>
    <row r="20" spans="2:6" x14ac:dyDescent="0.25">
      <c r="B20" s="178" t="s">
        <v>172</v>
      </c>
      <c r="C20" s="178"/>
      <c r="D20" s="178"/>
      <c r="E20" s="178"/>
      <c r="F20" s="178"/>
    </row>
    <row r="21" spans="2:6" x14ac:dyDescent="0.25"/>
    <row r="22" spans="2:6" x14ac:dyDescent="0.25">
      <c r="B22" s="192" t="s">
        <v>172</v>
      </c>
    </row>
    <row r="23" spans="2:6" x14ac:dyDescent="0.25"/>
    <row r="24" spans="2:6" x14ac:dyDescent="0.25">
      <c r="B24" s="199" t="s">
        <v>175</v>
      </c>
      <c r="C24" s="200"/>
      <c r="D24" s="200"/>
      <c r="E24" s="200"/>
      <c r="F24" s="201"/>
    </row>
    <row r="25" spans="2:6" x14ac:dyDescent="0.25">
      <c r="B25" s="202"/>
      <c r="C25" s="203"/>
      <c r="D25" s="203"/>
      <c r="E25" s="203"/>
      <c r="F25" s="204"/>
    </row>
    <row r="26" spans="2:6" x14ac:dyDescent="0.25">
      <c r="B26" s="202"/>
      <c r="C26" s="203"/>
      <c r="D26" s="203"/>
      <c r="E26" s="203"/>
      <c r="F26" s="204"/>
    </row>
    <row r="27" spans="2:6" x14ac:dyDescent="0.25">
      <c r="B27" s="202"/>
      <c r="C27" s="203"/>
      <c r="D27" s="203"/>
      <c r="E27" s="203"/>
      <c r="F27" s="204"/>
    </row>
    <row r="28" spans="2:6" x14ac:dyDescent="0.25">
      <c r="B28" s="202"/>
      <c r="C28" s="203"/>
      <c r="D28" s="203"/>
      <c r="E28" s="203"/>
      <c r="F28" s="204"/>
    </row>
    <row r="29" spans="2:6" x14ac:dyDescent="0.25">
      <c r="B29" s="202"/>
      <c r="C29" s="203"/>
      <c r="D29" s="203"/>
      <c r="E29" s="203"/>
      <c r="F29" s="204"/>
    </row>
    <row r="30" spans="2:6" x14ac:dyDescent="0.25">
      <c r="B30" s="202"/>
      <c r="C30" s="203"/>
      <c r="D30" s="203"/>
      <c r="E30" s="203"/>
      <c r="F30" s="204"/>
    </row>
    <row r="31" spans="2:6" x14ac:dyDescent="0.25">
      <c r="B31" s="205"/>
      <c r="C31" s="203"/>
      <c r="D31" s="203"/>
      <c r="E31" s="203"/>
      <c r="F31" s="204"/>
    </row>
    <row r="32" spans="2:6" x14ac:dyDescent="0.25">
      <c r="B32" s="205"/>
      <c r="C32" s="203"/>
      <c r="D32" s="203"/>
      <c r="E32" s="203"/>
      <c r="F32" s="204"/>
    </row>
    <row r="33" spans="2:6" ht="15" customHeight="1" x14ac:dyDescent="0.25">
      <c r="B33" s="206"/>
      <c r="C33" s="207"/>
      <c r="D33" s="207"/>
      <c r="E33" s="207"/>
      <c r="F33" s="208"/>
    </row>
    <row r="34" spans="2:6" x14ac:dyDescent="0.25"/>
    <row r="35" spans="2:6" x14ac:dyDescent="0.25"/>
    <row r="36" spans="2:6" x14ac:dyDescent="0.25"/>
    <row r="37" spans="2:6" x14ac:dyDescent="0.25"/>
    <row r="38" spans="2:6" x14ac:dyDescent="0.25"/>
    <row r="39" spans="2:6" x14ac:dyDescent="0.25"/>
    <row r="40" spans="2:6" x14ac:dyDescent="0.25"/>
    <row r="41" spans="2:6" x14ac:dyDescent="0.25"/>
    <row r="42" spans="2:6" hidden="1" x14ac:dyDescent="0.25"/>
    <row r="43" spans="2:6" hidden="1" x14ac:dyDescent="0.25"/>
    <row r="44" spans="2:6" hidden="1" x14ac:dyDescent="0.25"/>
    <row r="45" spans="2:6" hidden="1" x14ac:dyDescent="0.25"/>
    <row r="46" spans="2:6" ht="15" hidden="1" customHeight="1" x14ac:dyDescent="0.25"/>
    <row r="47" spans="2:6" hidden="1" x14ac:dyDescent="0.25"/>
    <row r="48" spans="2:6" hidden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</sheetData>
  <mergeCells count="1">
    <mergeCell ref="B24:F33"/>
  </mergeCells>
  <hyperlinks>
    <hyperlink ref="D8" r:id="rId1"/>
  </hyperlinks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Y96"/>
  <sheetViews>
    <sheetView showGridLines="0" topLeftCell="A34" zoomScale="85" zoomScaleNormal="85" workbookViewId="0">
      <selection activeCell="R27" sqref="R27"/>
    </sheetView>
  </sheetViews>
  <sheetFormatPr defaultColWidth="0" defaultRowHeight="0" customHeight="1" zeroHeight="1" x14ac:dyDescent="0.25"/>
  <cols>
    <col min="1" max="1" width="4.85546875" customWidth="1"/>
    <col min="2" max="23" width="9.140625" customWidth="1"/>
    <col min="24" max="24" width="10.85546875" customWidth="1"/>
    <col min="25" max="25" width="5.42578125" customWidth="1"/>
    <col min="26" max="16384" width="9.140625" hidden="1"/>
  </cols>
  <sheetData>
    <row r="1" spans="2:24" ht="14.25" customHeight="1" x14ac:dyDescent="0.25"/>
    <row r="2" spans="2:24" ht="15" x14ac:dyDescent="0.25"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</row>
    <row r="3" spans="2:24" ht="18.75" x14ac:dyDescent="0.3"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2:24" ht="15" x14ac:dyDescent="0.25"/>
    <row r="5" spans="2:24" ht="15" x14ac:dyDescent="0.25"/>
    <row r="6" spans="2:24" ht="15" x14ac:dyDescent="0.25"/>
    <row r="7" spans="2:24" ht="15" x14ac:dyDescent="0.25"/>
    <row r="8" spans="2:24" ht="15" x14ac:dyDescent="0.25"/>
    <row r="9" spans="2:24" ht="18.75" x14ac:dyDescent="0.3">
      <c r="B9" s="188" t="s">
        <v>174</v>
      </c>
    </row>
    <row r="10" spans="2:24" ht="15" x14ac:dyDescent="0.25"/>
    <row r="11" spans="2:24" ht="15" x14ac:dyDescent="0.25">
      <c r="B11" s="178" t="s">
        <v>176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</row>
    <row r="12" spans="2:24" ht="15" x14ac:dyDescent="0.25"/>
    <row r="13" spans="2:24" ht="15" x14ac:dyDescent="0.25"/>
    <row r="14" spans="2:24" ht="15" x14ac:dyDescent="0.25"/>
    <row r="15" spans="2:24" ht="13.5" customHeight="1" x14ac:dyDescent="0.25">
      <c r="B15" s="106"/>
      <c r="P15" s="106"/>
    </row>
    <row r="16" spans="2:24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spans="19:23" ht="13.5" customHeight="1" x14ac:dyDescent="0.25"/>
    <row r="34" spans="19:23" ht="13.5" customHeight="1" x14ac:dyDescent="0.25"/>
    <row r="35" spans="19:23" ht="13.5" customHeight="1" x14ac:dyDescent="0.25"/>
    <row r="36" spans="19:23" ht="13.5" customHeight="1" x14ac:dyDescent="0.25"/>
    <row r="37" spans="19:23" ht="13.5" customHeight="1" x14ac:dyDescent="0.25"/>
    <row r="38" spans="19:23" ht="13.5" customHeight="1" x14ac:dyDescent="0.25"/>
    <row r="39" spans="19:23" ht="13.5" customHeight="1" x14ac:dyDescent="0.25"/>
    <row r="40" spans="19:23" ht="13.5" customHeight="1" x14ac:dyDescent="0.25"/>
    <row r="41" spans="19:23" ht="13.5" customHeight="1" x14ac:dyDescent="0.25"/>
    <row r="42" spans="19:23" ht="13.5" customHeight="1" x14ac:dyDescent="0.25">
      <c r="S42" s="209"/>
      <c r="T42" s="209"/>
      <c r="U42" s="209"/>
      <c r="V42" s="209"/>
      <c r="W42" s="209"/>
    </row>
    <row r="43" spans="19:23" ht="13.5" customHeight="1" x14ac:dyDescent="0.25"/>
    <row r="44" spans="19:23" ht="13.5" customHeight="1" x14ac:dyDescent="0.25"/>
    <row r="45" spans="19:23" ht="13.5" customHeight="1" x14ac:dyDescent="0.25"/>
    <row r="46" spans="19:23" ht="13.5" customHeight="1" x14ac:dyDescent="0.25"/>
    <row r="47" spans="19:23" ht="13.5" customHeight="1" x14ac:dyDescent="0.25"/>
    <row r="48" spans="19:23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spans="2:24" ht="13.5" customHeight="1" x14ac:dyDescent="0.25"/>
    <row r="66" spans="2:24" ht="13.5" customHeight="1" x14ac:dyDescent="0.25"/>
    <row r="67" spans="2:24" ht="13.5" customHeight="1" x14ac:dyDescent="0.25"/>
    <row r="68" spans="2:24" ht="13.5" customHeight="1" x14ac:dyDescent="0.25"/>
    <row r="69" spans="2:24" ht="13.5" customHeight="1" x14ac:dyDescent="0.25"/>
    <row r="70" spans="2:24" ht="13.5" customHeight="1" x14ac:dyDescent="0.25"/>
    <row r="71" spans="2:24" ht="13.5" customHeight="1" x14ac:dyDescent="0.25"/>
    <row r="72" spans="2:24" ht="13.5" customHeight="1" x14ac:dyDescent="0.25"/>
    <row r="73" spans="2:24" ht="13.5" customHeight="1" x14ac:dyDescent="0.25"/>
    <row r="74" spans="2:24" ht="13.5" customHeight="1" x14ac:dyDescent="0.25"/>
    <row r="75" spans="2:24" ht="13.5" customHeight="1" x14ac:dyDescent="0.25"/>
    <row r="76" spans="2:24" ht="13.5" customHeight="1" x14ac:dyDescent="0.25">
      <c r="B76" s="178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2:24" ht="13.5" customHeight="1" x14ac:dyDescent="0.25"/>
    <row r="78" spans="2:24" ht="13.5" hidden="1" customHeight="1" x14ac:dyDescent="0.25"/>
    <row r="79" spans="2:24" ht="13.5" hidden="1" customHeight="1" x14ac:dyDescent="0.25"/>
    <row r="80" spans="2:24" ht="13.5" hidden="1" customHeight="1" x14ac:dyDescent="0.25"/>
    <row r="81" ht="13.5" hidden="1" customHeight="1" x14ac:dyDescent="0.25"/>
    <row r="82" ht="13.5" hidden="1" customHeight="1" x14ac:dyDescent="0.25"/>
    <row r="83" ht="13.5" hidden="1" customHeight="1" x14ac:dyDescent="0.25"/>
    <row r="84" ht="13.5" hidden="1" customHeight="1" x14ac:dyDescent="0.25"/>
    <row r="85" ht="13.5" hidden="1" customHeight="1" x14ac:dyDescent="0.25"/>
    <row r="86" ht="13.5" hidden="1" customHeight="1" x14ac:dyDescent="0.25"/>
    <row r="87" ht="13.5" hidden="1" customHeight="1" x14ac:dyDescent="0.25"/>
    <row r="88" ht="13.5" hidden="1" customHeight="1" x14ac:dyDescent="0.25"/>
    <row r="89" ht="13.5" hidden="1" customHeight="1" x14ac:dyDescent="0.25"/>
    <row r="90" ht="13.5" hidden="1" customHeight="1" x14ac:dyDescent="0.25"/>
    <row r="91" ht="13.5" hidden="1" customHeight="1" x14ac:dyDescent="0.25"/>
    <row r="92" ht="13.5" hidden="1" customHeight="1" x14ac:dyDescent="0.25"/>
    <row r="93" ht="13.5" hidden="1" customHeight="1" x14ac:dyDescent="0.25"/>
    <row r="94" ht="13.5" hidden="1" customHeight="1" x14ac:dyDescent="0.25"/>
    <row r="95" ht="13.5" hidden="1" customHeight="1" x14ac:dyDescent="0.25"/>
    <row r="96" ht="15" hidden="1" x14ac:dyDescent="0.25"/>
  </sheetData>
  <mergeCells count="1">
    <mergeCell ref="S42:W42"/>
  </mergeCells>
  <pageMargins left="0.70866141732283472" right="0.70866141732283472" top="0.74803149606299213" bottom="0.74803149606299213" header="0.31496062992125984" footer="0.31496062992125984"/>
  <pageSetup paperSize="8" scale="65" orientation="landscape" copies="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5" sqref="E5"/>
    </sheetView>
  </sheetViews>
  <sheetFormatPr defaultRowHeight="15" x14ac:dyDescent="0.25"/>
  <cols>
    <col min="1" max="16384" width="9.140625" style="193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W246"/>
  <sheetViews>
    <sheetView showGridLines="0" topLeftCell="A16" zoomScale="85" zoomScaleNormal="85" workbookViewId="0">
      <selection activeCell="G34" sqref="G34"/>
    </sheetView>
  </sheetViews>
  <sheetFormatPr defaultColWidth="8.85546875" defaultRowHeight="15" outlineLevelRow="1" x14ac:dyDescent="0.25"/>
  <cols>
    <col min="2" max="2" width="44.42578125" customWidth="1"/>
    <col min="3" max="3" width="75.140625" bestFit="1" customWidth="1"/>
    <col min="4" max="4" width="23.85546875" customWidth="1"/>
    <col min="5" max="5" width="20.42578125" customWidth="1"/>
    <col min="6" max="6" width="25.85546875" customWidth="1"/>
    <col min="7" max="7" width="21.42578125" customWidth="1"/>
    <col min="8" max="8" width="24.5703125" customWidth="1"/>
    <col min="9" max="9" width="54.140625" customWidth="1"/>
    <col min="10" max="13" width="24.5703125" customWidth="1"/>
    <col min="14" max="14" width="16.85546875" customWidth="1"/>
    <col min="15" max="15" width="40" customWidth="1"/>
    <col min="16" max="16" width="75.140625" bestFit="1" customWidth="1"/>
    <col min="17" max="21" width="16.85546875" customWidth="1"/>
    <col min="22" max="22" width="37.28515625" customWidth="1"/>
    <col min="23" max="23" width="75.140625" bestFit="1" customWidth="1"/>
    <col min="24" max="28" width="16.85546875" customWidth="1"/>
    <col min="29" max="29" width="34.28515625" customWidth="1"/>
    <col min="30" max="30" width="75.140625" bestFit="1" customWidth="1"/>
    <col min="31" max="35" width="16.85546875" customWidth="1"/>
    <col min="36" max="36" width="39.85546875" customWidth="1"/>
    <col min="37" max="37" width="75.140625" bestFit="1" customWidth="1"/>
    <col min="38" max="38" width="26.7109375" customWidth="1"/>
    <col min="39" max="42" width="18" customWidth="1"/>
    <col min="43" max="43" width="34.5703125" customWidth="1"/>
    <col min="44" max="44" width="75.140625" bestFit="1" customWidth="1"/>
    <col min="45" max="49" width="19.42578125" customWidth="1"/>
    <col min="50" max="50" width="31.140625" customWidth="1"/>
    <col min="51" max="51" width="75.140625" bestFit="1" customWidth="1"/>
    <col min="52" max="56" width="20.140625" customWidth="1"/>
    <col min="58" max="58" width="75.140625" bestFit="1" customWidth="1"/>
    <col min="59" max="63" width="17.140625" customWidth="1"/>
    <col min="65" max="16384" width="8.85546875" style="45"/>
  </cols>
  <sheetData>
    <row r="1" spans="1:63" s="6" customFormat="1" x14ac:dyDescent="0.25">
      <c r="A1" s="45"/>
      <c r="I1" s="45"/>
      <c r="P1" s="45"/>
      <c r="W1" s="45"/>
      <c r="AD1" s="45"/>
      <c r="AK1" s="45"/>
      <c r="AQ1" s="45"/>
      <c r="BD1" s="45"/>
    </row>
    <row r="2" spans="1:63" s="12" customFormat="1" x14ac:dyDescent="0.25">
      <c r="A2" s="45"/>
      <c r="I2" s="45"/>
      <c r="P2" s="45"/>
      <c r="W2" s="45"/>
      <c r="AD2" s="45"/>
      <c r="AK2" s="45"/>
      <c r="AQ2" s="45"/>
      <c r="BD2" s="45"/>
    </row>
    <row r="3" spans="1:63" s="12" customFormat="1" x14ac:dyDescent="0.25">
      <c r="A3" s="45"/>
      <c r="B3" s="14" t="s">
        <v>107</v>
      </c>
      <c r="C3" s="14"/>
      <c r="D3" s="15"/>
      <c r="E3" s="15"/>
      <c r="F3" s="15"/>
      <c r="G3" s="16"/>
      <c r="H3" s="17"/>
      <c r="I3" s="17"/>
      <c r="J3" s="17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F3" s="18"/>
      <c r="BG3" s="18"/>
      <c r="BH3" s="18"/>
      <c r="BI3" s="18"/>
      <c r="BJ3" s="18"/>
      <c r="BK3" s="18"/>
    </row>
    <row r="4" spans="1:63" customFormat="1" x14ac:dyDescent="0.25"/>
    <row r="5" spans="1:63" s="12" customFormat="1" outlineLevel="1" x14ac:dyDescent="0.25">
      <c r="A5" s="45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F5" s="19"/>
      <c r="BG5" s="19"/>
      <c r="BH5" s="19"/>
      <c r="BI5" s="19"/>
      <c r="BJ5" s="19"/>
      <c r="BK5" s="19"/>
    </row>
    <row r="6" spans="1:63" customFormat="1" outlineLevel="1" x14ac:dyDescent="0.25"/>
    <row r="7" spans="1:63" customFormat="1" outlineLevel="1" x14ac:dyDescent="0.25">
      <c r="D7" s="41" t="s">
        <v>7</v>
      </c>
      <c r="E7" s="41" t="s">
        <v>0</v>
      </c>
      <c r="F7" s="41" t="s">
        <v>1</v>
      </c>
      <c r="G7" s="41" t="s">
        <v>2</v>
      </c>
      <c r="H7" s="41" t="s">
        <v>3</v>
      </c>
    </row>
    <row r="8" spans="1:63" s="6" customFormat="1" outlineLevel="1" x14ac:dyDescent="0.25">
      <c r="A8" s="45"/>
      <c r="B8" s="20" t="s">
        <v>16</v>
      </c>
      <c r="C8" s="78" t="s">
        <v>87</v>
      </c>
      <c r="D8" s="96"/>
      <c r="E8" s="97">
        <f>'Asset Growth'!E19</f>
        <v>6.2498502525629744E-3</v>
      </c>
      <c r="F8" s="97">
        <f>'Asset Growth'!F19</f>
        <v>6.1606215803271577E-3</v>
      </c>
      <c r="G8" s="97">
        <f>'Asset Growth'!G19</f>
        <v>6.1122833299984856E-3</v>
      </c>
      <c r="H8" s="97">
        <f>'Asset Growth'!H19</f>
        <v>6.0647009571553924E-3</v>
      </c>
      <c r="I8"/>
      <c r="P8" s="45"/>
      <c r="W8" s="45"/>
      <c r="AD8" s="45"/>
      <c r="AI8" s="12"/>
      <c r="AJ8" s="12"/>
      <c r="AK8" s="45"/>
      <c r="AL8" s="12"/>
      <c r="AM8" s="12"/>
      <c r="AN8" s="12"/>
      <c r="AO8" s="12"/>
      <c r="AP8" s="12"/>
      <c r="AQ8" s="45"/>
      <c r="AR8" s="12"/>
      <c r="AS8" s="12"/>
      <c r="AT8" s="12"/>
      <c r="AU8" s="12"/>
      <c r="AV8" s="13"/>
      <c r="AW8" s="13"/>
      <c r="AX8" s="45"/>
      <c r="AY8" s="45"/>
      <c r="AZ8" s="45"/>
      <c r="BA8" s="45"/>
      <c r="BB8" s="45"/>
      <c r="BC8" s="45"/>
      <c r="BD8" s="45"/>
      <c r="BF8" s="45"/>
      <c r="BG8" s="45"/>
      <c r="BH8" s="45"/>
      <c r="BI8" s="45"/>
      <c r="BJ8" s="45"/>
      <c r="BK8" s="45"/>
    </row>
    <row r="9" spans="1:63" s="6" customFormat="1" outlineLevel="1" x14ac:dyDescent="0.25">
      <c r="A9" s="45"/>
      <c r="B9" s="20" t="s">
        <v>5</v>
      </c>
      <c r="C9" s="78" t="s">
        <v>85</v>
      </c>
      <c r="D9" s="97">
        <v>1</v>
      </c>
      <c r="E9" s="98">
        <f>D9*(1+E8)</f>
        <v>1.006249850252563</v>
      </c>
      <c r="F9" s="98">
        <f>E9*(1+F8)</f>
        <v>1.0124489747952299</v>
      </c>
      <c r="G9" s="98">
        <f>F9*(1+G8)</f>
        <v>1.0186373497863448</v>
      </c>
      <c r="H9" s="98">
        <f>G9*(1+H8)</f>
        <v>1.0248150806965883</v>
      </c>
      <c r="I9"/>
      <c r="P9" s="45"/>
      <c r="W9" s="45"/>
      <c r="AD9" s="45"/>
      <c r="AI9" s="12"/>
      <c r="AJ9" s="12"/>
      <c r="AK9" s="45"/>
      <c r="AL9" s="12"/>
      <c r="AM9" s="12"/>
      <c r="AN9" s="12"/>
      <c r="AO9" s="12"/>
      <c r="AP9" s="12"/>
      <c r="AQ9" s="45"/>
      <c r="AR9" s="12"/>
      <c r="AS9" s="12"/>
      <c r="AT9" s="12"/>
      <c r="AU9" s="12"/>
      <c r="AV9" s="13"/>
      <c r="AW9" s="13"/>
      <c r="AX9" s="45"/>
      <c r="AY9" s="45"/>
      <c r="AZ9" s="45"/>
      <c r="BA9" s="45"/>
      <c r="BB9" s="45"/>
      <c r="BC9" s="45"/>
      <c r="BD9" s="45"/>
      <c r="BF9" s="45"/>
      <c r="BG9" s="45"/>
      <c r="BH9" s="45"/>
      <c r="BI9" s="45"/>
      <c r="BJ9" s="45"/>
      <c r="BK9" s="45"/>
    </row>
    <row r="10" spans="1:63" s="6" customFormat="1" outlineLevel="1" x14ac:dyDescent="0.25">
      <c r="A10" s="45"/>
      <c r="B10" s="45"/>
      <c r="C10" s="70"/>
      <c r="E10" s="7"/>
      <c r="F10" s="7"/>
      <c r="G10" s="7"/>
      <c r="H10" s="7"/>
      <c r="I10"/>
      <c r="P10" s="45"/>
      <c r="W10" s="45"/>
      <c r="AD10" s="45"/>
      <c r="AI10" s="12"/>
      <c r="AJ10" s="12"/>
      <c r="AK10" s="45"/>
      <c r="AL10" s="12"/>
      <c r="AM10" s="12"/>
      <c r="AN10" s="12"/>
      <c r="AO10" s="12"/>
      <c r="AP10" s="12"/>
      <c r="AQ10" s="45"/>
      <c r="AR10" s="12"/>
      <c r="AS10" s="12"/>
      <c r="AT10" s="12"/>
      <c r="AU10" s="12"/>
      <c r="AV10" s="13"/>
      <c r="AW10" s="13"/>
      <c r="AX10" s="45"/>
      <c r="AY10" s="45"/>
      <c r="AZ10" s="45"/>
      <c r="BA10" s="45"/>
      <c r="BB10" s="45"/>
      <c r="BC10" s="45"/>
      <c r="BD10" s="45"/>
      <c r="BF10" s="45"/>
      <c r="BG10" s="45"/>
      <c r="BH10" s="45"/>
      <c r="BI10" s="45"/>
      <c r="BJ10" s="45"/>
      <c r="BK10" s="45"/>
    </row>
    <row r="11" spans="1:63" s="1" customFormat="1" outlineLevel="1" x14ac:dyDescent="0.25">
      <c r="A11" s="45"/>
      <c r="B11" s="45"/>
      <c r="C11" s="70"/>
      <c r="I11"/>
      <c r="P11" s="45"/>
      <c r="W11" s="45"/>
      <c r="AD11" s="45"/>
      <c r="AI11" s="12"/>
      <c r="AJ11" s="12"/>
      <c r="AK11" s="45"/>
      <c r="AL11" s="12"/>
      <c r="AM11" s="12"/>
      <c r="AN11" s="12"/>
      <c r="AO11" s="12"/>
      <c r="AP11" s="12"/>
      <c r="AQ11" s="45"/>
      <c r="AR11" s="12"/>
      <c r="AS11" s="12"/>
      <c r="AT11" s="12"/>
      <c r="AU11" s="12"/>
      <c r="AV11" s="13"/>
      <c r="AW11" s="13"/>
      <c r="AX11" s="45"/>
      <c r="AY11" s="45"/>
      <c r="AZ11" s="45"/>
      <c r="BA11" s="45"/>
      <c r="BB11" s="45"/>
      <c r="BC11" s="45"/>
      <c r="BD11" s="45"/>
      <c r="BF11" s="45"/>
      <c r="BG11" s="45"/>
      <c r="BH11" s="45"/>
      <c r="BI11" s="45"/>
      <c r="BJ11" s="45"/>
      <c r="BK11" s="45"/>
    </row>
    <row r="12" spans="1:63" s="1" customFormat="1" outlineLevel="1" x14ac:dyDescent="0.25">
      <c r="A12" s="45"/>
      <c r="B12" s="20" t="s">
        <v>4</v>
      </c>
      <c r="C12" s="78" t="s">
        <v>86</v>
      </c>
      <c r="D12" s="96"/>
      <c r="E12" s="99">
        <v>2.5000000000000001E-2</v>
      </c>
      <c r="F12" s="99">
        <v>2.5000000000000001E-2</v>
      </c>
      <c r="G12" s="99">
        <v>2.5000000000000001E-2</v>
      </c>
      <c r="H12" s="99">
        <v>2.5000000000000001E-2</v>
      </c>
      <c r="I12"/>
      <c r="P12" s="45"/>
      <c r="W12" s="45"/>
      <c r="AD12" s="45"/>
      <c r="AI12" s="12"/>
      <c r="AJ12" s="12"/>
      <c r="AK12" s="45"/>
      <c r="AL12" s="12"/>
      <c r="AM12" s="12"/>
      <c r="AN12" s="12"/>
      <c r="AO12" s="12"/>
      <c r="AP12" s="12"/>
      <c r="AQ12" s="45"/>
      <c r="AR12" s="12"/>
      <c r="AS12" s="12"/>
      <c r="AT12" s="12"/>
      <c r="AU12" s="12"/>
      <c r="AV12" s="13"/>
      <c r="AW12" s="13"/>
      <c r="AX12" s="45"/>
      <c r="AY12" s="45"/>
      <c r="AZ12" s="45"/>
      <c r="BA12" s="45"/>
      <c r="BB12" s="45"/>
      <c r="BC12" s="45"/>
      <c r="BD12" s="45"/>
      <c r="BF12" s="45"/>
      <c r="BG12" s="45"/>
      <c r="BH12" s="45"/>
      <c r="BI12" s="45"/>
      <c r="BJ12" s="45"/>
      <c r="BK12" s="45"/>
    </row>
    <row r="13" spans="1:63" s="1" customFormat="1" outlineLevel="1" x14ac:dyDescent="0.25">
      <c r="A13" s="45"/>
      <c r="B13" s="20" t="s">
        <v>5</v>
      </c>
      <c r="C13" s="78" t="s">
        <v>85</v>
      </c>
      <c r="D13" s="99">
        <v>1</v>
      </c>
      <c r="E13" s="98">
        <f>D13*(1+E12)</f>
        <v>1.0249999999999999</v>
      </c>
      <c r="F13" s="98">
        <f>E13*(1+F12)</f>
        <v>1.0506249999999999</v>
      </c>
      <c r="G13" s="98">
        <f>F13*(1+G12)</f>
        <v>1.0768906249999999</v>
      </c>
      <c r="H13" s="98">
        <f>G13*(1+H12)</f>
        <v>1.1038128906249998</v>
      </c>
      <c r="I13"/>
      <c r="P13" s="45"/>
      <c r="W13" s="45"/>
      <c r="AD13" s="45"/>
      <c r="AI13" s="12"/>
      <c r="AJ13" s="12"/>
      <c r="AK13" s="45"/>
      <c r="AL13" s="12"/>
      <c r="AM13" s="12"/>
      <c r="AN13" s="12"/>
      <c r="AO13" s="12"/>
      <c r="AP13" s="12"/>
      <c r="AQ13" s="45"/>
      <c r="AR13" s="12"/>
      <c r="AS13" s="12"/>
      <c r="AT13" s="12"/>
      <c r="AU13" s="12"/>
      <c r="AV13" s="13"/>
      <c r="AW13" s="13"/>
      <c r="AX13" s="45"/>
      <c r="AY13" s="45"/>
      <c r="AZ13" s="45"/>
      <c r="BA13" s="45"/>
      <c r="BB13" s="45"/>
      <c r="BC13" s="45"/>
      <c r="BD13" s="45"/>
      <c r="BF13" s="45"/>
      <c r="BG13" s="45"/>
      <c r="BH13" s="45"/>
      <c r="BI13" s="45"/>
      <c r="BJ13" s="45"/>
      <c r="BK13" s="45"/>
    </row>
    <row r="14" spans="1:63" customFormat="1" outlineLevel="1" x14ac:dyDescent="0.25"/>
    <row r="15" spans="1:63" s="12" customFormat="1" outlineLevel="1" x14ac:dyDescent="0.25">
      <c r="A15" s="45"/>
      <c r="B15" s="20" t="s">
        <v>15</v>
      </c>
      <c r="D15" s="77">
        <f>1*(1+0.025)*(1+0.025)*(1+0.0125)</f>
        <v>1.0637578124999998</v>
      </c>
      <c r="E15" s="3"/>
      <c r="F15" s="3"/>
      <c r="G15" s="3"/>
      <c r="H15" s="3"/>
      <c r="I15" s="3"/>
      <c r="P15" s="45"/>
      <c r="W15" s="45"/>
      <c r="AD15" s="45"/>
      <c r="AK15" s="45"/>
      <c r="AQ15" s="45"/>
      <c r="AV15" s="13"/>
      <c r="AW15" s="13"/>
      <c r="AX15" s="45"/>
      <c r="AY15" s="45"/>
      <c r="AZ15" s="45"/>
      <c r="BA15" s="45"/>
      <c r="BB15" s="45"/>
      <c r="BC15" s="45"/>
      <c r="BD15" s="45"/>
      <c r="BF15" s="45"/>
      <c r="BG15" s="45"/>
      <c r="BH15" s="45"/>
      <c r="BI15" s="45"/>
      <c r="BJ15" s="45"/>
      <c r="BK15" s="45"/>
    </row>
    <row r="16" spans="1:63" customFormat="1" outlineLevel="1" x14ac:dyDescent="0.25"/>
    <row r="17" spans="1:16377" s="21" customFormat="1" outlineLevel="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F17" s="19"/>
      <c r="BG17" s="19"/>
      <c r="BH17" s="19"/>
      <c r="BI17" s="19"/>
      <c r="BJ17" s="19"/>
      <c r="BK17" s="19"/>
    </row>
    <row r="18" spans="1:16377" s="12" customFormat="1" outlineLevel="1" x14ac:dyDescent="0.25">
      <c r="A18" s="45"/>
      <c r="B18" s="2"/>
      <c r="C18" s="2"/>
      <c r="E18" s="3"/>
      <c r="F18" s="3"/>
      <c r="G18" s="3"/>
      <c r="H18" s="3"/>
      <c r="I18" s="3"/>
      <c r="J18" s="3"/>
      <c r="P18" s="45"/>
      <c r="W18" s="45"/>
      <c r="AD18" s="45"/>
      <c r="AK18" s="45"/>
      <c r="AQ18" s="45"/>
      <c r="AX18" s="45"/>
      <c r="AY18" s="45"/>
      <c r="AZ18" s="45"/>
      <c r="BA18" s="45"/>
      <c r="BB18" s="45"/>
      <c r="BC18" s="45"/>
      <c r="BD18" s="45"/>
      <c r="BF18" s="45"/>
      <c r="BG18" s="45"/>
      <c r="BH18" s="45"/>
      <c r="BI18" s="45"/>
      <c r="BJ18" s="45"/>
      <c r="BK18" s="45"/>
    </row>
    <row r="19" spans="1:16377" s="12" customFormat="1" outlineLevel="1" x14ac:dyDescent="0.25">
      <c r="A19" s="45"/>
      <c r="B19" s="2" t="s">
        <v>66</v>
      </c>
      <c r="C19" s="78" t="s">
        <v>84</v>
      </c>
      <c r="D19" s="100">
        <v>1000</v>
      </c>
      <c r="E19" s="3"/>
      <c r="F19" s="3"/>
      <c r="G19" s="3"/>
      <c r="H19" s="3"/>
      <c r="I19" s="3"/>
      <c r="J19" s="3"/>
      <c r="P19" s="45"/>
      <c r="W19" s="45"/>
      <c r="AD19" s="45"/>
      <c r="AK19" s="45"/>
      <c r="AQ19" s="45"/>
      <c r="AX19" s="45"/>
      <c r="AY19" s="45"/>
      <c r="AZ19" s="45"/>
      <c r="BA19" s="45"/>
      <c r="BB19" s="45"/>
      <c r="BC19" s="45"/>
      <c r="BD19" s="45"/>
      <c r="BF19" s="45"/>
      <c r="BG19" s="45"/>
      <c r="BH19" s="45"/>
      <c r="BI19" s="45"/>
      <c r="BJ19" s="45"/>
      <c r="BK19" s="45"/>
    </row>
    <row r="20" spans="1:16377" s="12" customFormat="1" outlineLevel="1" x14ac:dyDescent="0.25">
      <c r="A20" s="45"/>
      <c r="C20" s="74"/>
      <c r="E20" s="3"/>
      <c r="F20" s="3"/>
      <c r="G20" s="3"/>
      <c r="H20" s="3"/>
      <c r="I20" s="3"/>
      <c r="J20" s="3"/>
      <c r="P20" s="45"/>
      <c r="W20" s="45"/>
      <c r="AD20" s="45"/>
      <c r="AK20" s="45"/>
      <c r="AQ20" s="45"/>
      <c r="AX20" s="45"/>
      <c r="AY20" s="45"/>
      <c r="AZ20" s="45"/>
      <c r="BA20" s="45"/>
      <c r="BB20" s="45"/>
      <c r="BC20" s="45"/>
      <c r="BD20" s="45"/>
      <c r="BF20" s="45"/>
      <c r="BG20" s="45"/>
      <c r="BH20" s="45"/>
      <c r="BI20" s="45"/>
      <c r="BJ20" s="45"/>
      <c r="BK20" s="45"/>
    </row>
    <row r="21" spans="1:16377" s="21" customFormat="1" outlineLevel="1" x14ac:dyDescent="0.25">
      <c r="B21" s="37" t="s">
        <v>8</v>
      </c>
      <c r="C21" s="37"/>
      <c r="D21" s="37"/>
      <c r="E21" s="37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/>
      <c r="BF21" s="19"/>
      <c r="BG21" s="19"/>
      <c r="BH21" s="19"/>
      <c r="BI21" s="19"/>
      <c r="BJ21" s="19"/>
      <c r="BK21" s="19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</row>
    <row r="22" spans="1:16377" s="13" customFormat="1" outlineLevel="1" x14ac:dyDescent="0.25">
      <c r="A22" s="45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</row>
    <row r="23" spans="1:16377" s="13" customFormat="1" outlineLevel="1" x14ac:dyDescent="0.25">
      <c r="A23" s="45"/>
      <c r="C23" s="94" t="s">
        <v>140</v>
      </c>
      <c r="D23" s="172">
        <v>-0.79755120815135006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 s="36"/>
      <c r="AM23" s="36"/>
      <c r="AN23" s="36"/>
      <c r="AO23" s="36"/>
      <c r="AP23" s="36"/>
      <c r="AQ23" s="36"/>
      <c r="AR23"/>
      <c r="AS23" s="66"/>
      <c r="AT23" s="66"/>
      <c r="AU23" s="66"/>
      <c r="AV23" s="66"/>
      <c r="AW23" s="66"/>
      <c r="AX23"/>
      <c r="AY23" s="66"/>
      <c r="AZ23" s="66"/>
      <c r="BA23" s="66"/>
      <c r="BB23" s="66"/>
      <c r="BC23" s="66"/>
      <c r="BD23" s="66"/>
      <c r="BE23"/>
      <c r="BF23" s="66"/>
      <c r="BG23" s="66"/>
      <c r="BH23" s="66"/>
      <c r="BI23" s="66"/>
      <c r="BJ23" s="66"/>
      <c r="BK23" s="66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</row>
    <row r="24" spans="1:16377" outlineLevel="1" x14ac:dyDescent="0.25">
      <c r="A24" s="45"/>
      <c r="B24" s="45"/>
      <c r="C24" s="94" t="s">
        <v>141</v>
      </c>
      <c r="D24" s="172">
        <v>-0.39374511779999999</v>
      </c>
      <c r="AL24" s="36"/>
      <c r="AM24" s="36"/>
      <c r="AN24" s="36"/>
      <c r="AO24" s="36"/>
      <c r="AP24" s="36"/>
      <c r="AQ24" s="36"/>
      <c r="AS24" s="66"/>
      <c r="AT24" s="66"/>
      <c r="AU24" s="66"/>
      <c r="AV24" s="66"/>
      <c r="AW24" s="66"/>
      <c r="AY24" s="66"/>
      <c r="AZ24" s="66"/>
      <c r="BA24" s="66"/>
      <c r="BB24" s="66"/>
      <c r="BC24" s="66"/>
      <c r="BD24" s="66"/>
      <c r="BF24" s="66"/>
      <c r="BG24" s="66"/>
      <c r="BH24" s="66"/>
      <c r="BI24" s="66"/>
      <c r="BJ24" s="66"/>
      <c r="BK24" s="66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</row>
    <row r="25" spans="1:16377" customFormat="1" outlineLevel="1" x14ac:dyDescent="0.25"/>
    <row r="26" spans="1:16377" outlineLevel="1" x14ac:dyDescent="0.25">
      <c r="A26" s="45"/>
      <c r="B26" s="45"/>
      <c r="D26" s="210" t="s">
        <v>14</v>
      </c>
      <c r="E26" s="210"/>
      <c r="F26" s="210"/>
      <c r="G26" s="210"/>
      <c r="H26" s="210"/>
      <c r="AL26" s="36"/>
      <c r="AM26" s="36"/>
      <c r="AN26" s="36"/>
      <c r="AO26" s="36"/>
      <c r="AP26" s="36"/>
      <c r="AQ26" s="36"/>
      <c r="AS26" s="66"/>
      <c r="AT26" s="66"/>
      <c r="AU26" s="66"/>
      <c r="AV26" s="66"/>
      <c r="AW26" s="66"/>
      <c r="AY26" s="66"/>
      <c r="AZ26" s="66"/>
      <c r="BA26" s="66"/>
      <c r="BB26" s="66"/>
      <c r="BC26" s="66"/>
      <c r="BD26" s="66"/>
      <c r="BF26" s="66"/>
      <c r="BG26" s="66"/>
      <c r="BH26" s="66"/>
      <c r="BI26" s="66"/>
      <c r="BJ26" s="66"/>
      <c r="BK26" s="6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</row>
    <row r="27" spans="1:16377" s="13" customFormat="1" outlineLevel="1" x14ac:dyDescent="0.25">
      <c r="A27" s="45"/>
      <c r="B27" s="75" t="s">
        <v>74</v>
      </c>
      <c r="C27" s="75" t="s">
        <v>75</v>
      </c>
      <c r="D27" s="75" t="s">
        <v>7</v>
      </c>
      <c r="E27" s="75" t="s">
        <v>0</v>
      </c>
      <c r="F27" s="75" t="s">
        <v>1</v>
      </c>
      <c r="G27" s="75" t="s">
        <v>2</v>
      </c>
      <c r="H27" s="75" t="s">
        <v>3</v>
      </c>
      <c r="I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 s="36"/>
      <c r="AM27" s="36"/>
      <c r="AN27" s="36"/>
      <c r="AO27" s="36"/>
      <c r="AP27" s="36"/>
      <c r="AQ27" s="36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</row>
    <row r="28" spans="1:16377" outlineLevel="1" x14ac:dyDescent="0.25">
      <c r="A28" s="45"/>
      <c r="B28" s="42" t="s">
        <v>35</v>
      </c>
      <c r="C28" s="94" t="s">
        <v>140</v>
      </c>
      <c r="D28" s="56"/>
      <c r="E28" s="56"/>
      <c r="F28" s="56"/>
      <c r="G28" s="172">
        <v>-0.79755120815135006</v>
      </c>
      <c r="H28" s="172">
        <v>-0.79755120815135006</v>
      </c>
      <c r="J28" s="45"/>
      <c r="K28" s="45"/>
      <c r="L28" s="45"/>
      <c r="M28" s="45"/>
      <c r="N28" s="45"/>
      <c r="AL28" s="36"/>
      <c r="AM28" s="36"/>
      <c r="AN28" s="36"/>
      <c r="AO28" s="36"/>
      <c r="AP28" s="36"/>
      <c r="AQ28" s="36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</row>
    <row r="29" spans="1:16377" outlineLevel="1" x14ac:dyDescent="0.25">
      <c r="A29" s="45"/>
      <c r="B29" s="42" t="s">
        <v>113</v>
      </c>
      <c r="C29" s="94" t="s">
        <v>141</v>
      </c>
      <c r="D29" s="56"/>
      <c r="E29" s="56"/>
      <c r="F29" s="56"/>
      <c r="G29" s="172">
        <v>-0.39374511779999999</v>
      </c>
      <c r="H29" s="172">
        <v>-0.39374511779999999</v>
      </c>
      <c r="J29" s="45"/>
      <c r="K29" s="45"/>
      <c r="L29" s="45"/>
      <c r="M29" s="45"/>
      <c r="N29" s="45"/>
      <c r="AL29" s="36"/>
      <c r="AM29" s="36"/>
      <c r="AN29" s="36"/>
      <c r="AO29" s="36"/>
      <c r="AP29" s="36"/>
      <c r="AQ29" s="36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</row>
    <row r="30" spans="1:16377" s="13" customFormat="1" outlineLevel="1" x14ac:dyDescent="0.25">
      <c r="A30" s="45"/>
      <c r="B30" s="42" t="s">
        <v>70</v>
      </c>
      <c r="C30" s="94" t="s">
        <v>142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36"/>
      <c r="AM30" s="36"/>
      <c r="AN30" s="36"/>
      <c r="AO30" s="36"/>
      <c r="AP30" s="36"/>
      <c r="AQ30" s="36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</row>
    <row r="31" spans="1:16377" s="13" customFormat="1" outlineLevel="1" x14ac:dyDescent="0.25">
      <c r="A31" s="45"/>
      <c r="B31" s="42" t="s">
        <v>70</v>
      </c>
      <c r="C31" s="94" t="s">
        <v>102</v>
      </c>
      <c r="D31" s="56">
        <v>0</v>
      </c>
      <c r="E31" s="56">
        <v>0</v>
      </c>
      <c r="F31" s="56">
        <v>0</v>
      </c>
      <c r="G31" s="56">
        <v>0.28255200000000003</v>
      </c>
      <c r="H31" s="56">
        <v>0.484375</v>
      </c>
      <c r="I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</row>
    <row r="32" spans="1:16377" s="13" customFormat="1" outlineLevel="1" x14ac:dyDescent="0.25">
      <c r="A32" s="45"/>
      <c r="B32" s="42" t="s">
        <v>71</v>
      </c>
      <c r="C32" s="94" t="s">
        <v>103</v>
      </c>
      <c r="D32" s="56">
        <v>0</v>
      </c>
      <c r="E32" s="56">
        <v>0.58476799999999995</v>
      </c>
      <c r="F32" s="56">
        <v>1.674768</v>
      </c>
      <c r="G32" s="56">
        <v>0</v>
      </c>
      <c r="H32" s="56">
        <v>0</v>
      </c>
      <c r="I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</row>
    <row r="33" spans="1:16377" s="13" customFormat="1" outlineLevel="1" x14ac:dyDescent="0.25">
      <c r="A33" s="45"/>
      <c r="B33" s="42" t="s">
        <v>72</v>
      </c>
      <c r="C33" s="94" t="s">
        <v>104</v>
      </c>
      <c r="D33" s="56">
        <v>0</v>
      </c>
      <c r="E33" s="56">
        <v>1.021514</v>
      </c>
      <c r="F33" s="56">
        <v>1.021514</v>
      </c>
      <c r="G33" s="56">
        <v>1.021514</v>
      </c>
      <c r="H33" s="56">
        <v>1.021514</v>
      </c>
      <c r="I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</row>
    <row r="34" spans="1:16377" s="13" customFormat="1" outlineLevel="1" x14ac:dyDescent="0.25">
      <c r="A34" s="45"/>
      <c r="B34" s="42" t="s">
        <v>73</v>
      </c>
      <c r="C34" s="94" t="s">
        <v>105</v>
      </c>
      <c r="D34" s="56">
        <v>0</v>
      </c>
      <c r="E34" s="56">
        <v>0</v>
      </c>
      <c r="F34" s="56">
        <v>1.059709</v>
      </c>
      <c r="G34" s="56">
        <v>0.80970900000000001</v>
      </c>
      <c r="H34" s="56">
        <v>1.059709</v>
      </c>
      <c r="I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</row>
    <row r="35" spans="1:16377" s="13" customFormat="1" outlineLevel="1" x14ac:dyDescent="0.25">
      <c r="A35" s="45"/>
      <c r="B35" s="42" t="s">
        <v>71</v>
      </c>
      <c r="C35" s="94" t="s">
        <v>106</v>
      </c>
      <c r="D35" s="56">
        <v>0</v>
      </c>
      <c r="E35" s="56">
        <v>0</v>
      </c>
      <c r="F35" s="56">
        <v>0.71031299999999997</v>
      </c>
      <c r="G35" s="56">
        <v>0.75139800000000001</v>
      </c>
      <c r="H35" s="56">
        <v>0.75139800000000001</v>
      </c>
      <c r="I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</row>
    <row r="36" spans="1:16377" s="13" customFormat="1" ht="15.75" outlineLevel="1" thickBot="1" x14ac:dyDescent="0.3">
      <c r="A36" s="45"/>
      <c r="B36" s="40"/>
      <c r="C36" s="40" t="s">
        <v>76</v>
      </c>
      <c r="D36" s="57">
        <f>SUM(D28:D35)</f>
        <v>0</v>
      </c>
      <c r="E36" s="57">
        <f t="shared" ref="E36:H36" si="0">SUM(E28:E35)</f>
        <v>1.606282</v>
      </c>
      <c r="F36" s="57">
        <f t="shared" si="0"/>
        <v>4.4663040000000001</v>
      </c>
      <c r="G36" s="57">
        <f t="shared" si="0"/>
        <v>1.6738766740486501</v>
      </c>
      <c r="H36" s="57">
        <f t="shared" si="0"/>
        <v>2.1256996740486498</v>
      </c>
      <c r="I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</row>
    <row r="37" spans="1:16377" s="13" customFormat="1" ht="15.75" outlineLevel="1" thickTop="1" x14ac:dyDescent="0.25">
      <c r="A37" s="45"/>
      <c r="C37" s="2"/>
      <c r="E37" s="3"/>
      <c r="F37" s="3"/>
      <c r="G37" s="3"/>
      <c r="H37" s="3"/>
      <c r="I37" s="3"/>
      <c r="J37" s="3"/>
      <c r="P37" s="45"/>
      <c r="W37" s="45"/>
      <c r="AD37" s="45"/>
      <c r="AK37" s="45"/>
      <c r="AQ37" s="45"/>
      <c r="AX37" s="45"/>
      <c r="AY37" s="45"/>
      <c r="AZ37" s="45"/>
      <c r="BA37" s="45"/>
      <c r="BB37" s="45"/>
      <c r="BC37" s="45"/>
      <c r="BD37" s="45"/>
      <c r="BF37" s="45"/>
      <c r="BG37" s="45"/>
      <c r="BH37" s="45"/>
      <c r="BI37" s="45"/>
      <c r="BJ37" s="45"/>
      <c r="BK37" s="45"/>
    </row>
    <row r="38" spans="1:16377" s="21" customFormat="1" outlineLevel="1" x14ac:dyDescent="0.25">
      <c r="B38" s="37" t="s">
        <v>81</v>
      </c>
      <c r="C38" s="37"/>
      <c r="D38" s="37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/>
      <c r="BF38" s="19"/>
      <c r="BG38" s="19"/>
      <c r="BH38" s="19"/>
      <c r="BI38" s="19"/>
      <c r="BJ38" s="19"/>
      <c r="BK38" s="19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</row>
    <row r="39" spans="1:16377" outlineLevel="1" x14ac:dyDescent="0.25">
      <c r="A39" s="45"/>
      <c r="B39" s="2"/>
      <c r="C39" s="45"/>
      <c r="D39" s="3"/>
      <c r="E39" s="3"/>
      <c r="F39" s="3"/>
      <c r="G39" s="3"/>
      <c r="H39" s="3"/>
      <c r="I39" s="3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</row>
    <row r="40" spans="1:16377" outlineLevel="1" x14ac:dyDescent="0.25">
      <c r="A40" s="45"/>
      <c r="B40" s="65" t="s">
        <v>81</v>
      </c>
      <c r="C40" s="45"/>
      <c r="D40" s="41" t="str">
        <f>D27</f>
        <v>2014-15</v>
      </c>
      <c r="E40" s="41" t="str">
        <f t="shared" ref="E40:H40" si="1">E27</f>
        <v>2015-16</v>
      </c>
      <c r="F40" s="41" t="str">
        <f t="shared" si="1"/>
        <v>2016-17</v>
      </c>
      <c r="G40" s="41" t="str">
        <f t="shared" si="1"/>
        <v>2017-18</v>
      </c>
      <c r="H40" s="41" t="str">
        <f t="shared" si="1"/>
        <v>2018-19</v>
      </c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</row>
    <row r="41" spans="1:16377" outlineLevel="1" x14ac:dyDescent="0.25">
      <c r="A41" s="45"/>
      <c r="B41" s="70" t="s">
        <v>82</v>
      </c>
      <c r="C41" s="45"/>
      <c r="D41" s="71">
        <v>0</v>
      </c>
      <c r="E41" s="71">
        <v>0</v>
      </c>
      <c r="F41" s="71">
        <v>0</v>
      </c>
      <c r="G41" s="71">
        <v>0.8</v>
      </c>
      <c r="H41" s="71">
        <v>0.8</v>
      </c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</row>
    <row r="42" spans="1:16377" outlineLevel="1" x14ac:dyDescent="0.25">
      <c r="A42" s="45"/>
      <c r="B42" s="70" t="s">
        <v>11</v>
      </c>
      <c r="C42" s="45"/>
      <c r="D42" s="71">
        <v>0</v>
      </c>
      <c r="E42" s="71">
        <v>0</v>
      </c>
      <c r="F42" s="71">
        <v>0</v>
      </c>
      <c r="G42" s="71">
        <v>1.0124055886252032</v>
      </c>
      <c r="H42" s="71">
        <v>1.0276125125078091</v>
      </c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</row>
    <row r="43" spans="1:16377" s="13" customFormat="1" ht="15.75" outlineLevel="1" thickBot="1" x14ac:dyDescent="0.3">
      <c r="A43" s="45"/>
      <c r="B43" s="31" t="s">
        <v>83</v>
      </c>
      <c r="C43" s="51"/>
      <c r="D43" s="51">
        <f>SUM(D41:D42)</f>
        <v>0</v>
      </c>
      <c r="E43" s="51">
        <f t="shared" ref="E43:H43" si="2">SUM(E41:E42)</f>
        <v>0</v>
      </c>
      <c r="F43" s="51">
        <f t="shared" si="2"/>
        <v>0</v>
      </c>
      <c r="G43" s="51">
        <f t="shared" si="2"/>
        <v>1.8124055886252033</v>
      </c>
      <c r="H43" s="51">
        <f t="shared" si="2"/>
        <v>1.8276125125078091</v>
      </c>
      <c r="I43"/>
      <c r="P43" s="45"/>
      <c r="W43" s="45"/>
      <c r="AD43" s="45"/>
      <c r="AK43" s="45"/>
      <c r="AQ43" s="45"/>
      <c r="AX43" s="45"/>
      <c r="AY43" s="45"/>
      <c r="AZ43" s="45"/>
      <c r="BA43" s="45"/>
      <c r="BB43" s="45"/>
      <c r="BC43" s="45"/>
      <c r="BD43" s="45"/>
      <c r="BF43" s="45" t="s">
        <v>15</v>
      </c>
      <c r="BG43" s="103">
        <f>D15</f>
        <v>1.0637578124999998</v>
      </c>
      <c r="BH43" s="45"/>
      <c r="BI43" s="104"/>
      <c r="BJ43" s="45"/>
      <c r="BK43" s="45"/>
    </row>
    <row r="44" spans="1:16377" customFormat="1" ht="15.75" outlineLevel="1" thickTop="1" x14ac:dyDescent="0.25"/>
    <row r="45" spans="1:16377" customFormat="1" outlineLevel="1" x14ac:dyDescent="0.25">
      <c r="B45" s="45"/>
      <c r="D45" s="210" t="s">
        <v>160</v>
      </c>
      <c r="E45" s="210"/>
      <c r="F45" s="210"/>
      <c r="G45" s="210"/>
      <c r="H45" s="210"/>
    </row>
    <row r="46" spans="1:16377" customFormat="1" outlineLevel="1" x14ac:dyDescent="0.25">
      <c r="B46" s="75" t="s">
        <v>74</v>
      </c>
      <c r="C46" s="75" t="s">
        <v>75</v>
      </c>
      <c r="D46" s="75" t="s">
        <v>7</v>
      </c>
      <c r="E46" s="75" t="s">
        <v>0</v>
      </c>
      <c r="F46" s="75" t="s">
        <v>1</v>
      </c>
      <c r="G46" s="75" t="s">
        <v>2</v>
      </c>
      <c r="H46" s="75" t="s">
        <v>3</v>
      </c>
    </row>
    <row r="47" spans="1:16377" customFormat="1" outlineLevel="1" x14ac:dyDescent="0.25">
      <c r="B47" s="42" t="s">
        <v>35</v>
      </c>
      <c r="C47" s="94" t="s">
        <v>140</v>
      </c>
      <c r="D47" s="179">
        <f>D28*$D$15</f>
        <v>0</v>
      </c>
      <c r="E47" s="179">
        <f t="shared" ref="E47:H47" si="3">E28*$D$15</f>
        <v>0</v>
      </c>
      <c r="F47" s="179">
        <f t="shared" si="3"/>
        <v>0</v>
      </c>
      <c r="G47" s="179">
        <f t="shared" si="3"/>
        <v>-0.84840132853981209</v>
      </c>
      <c r="H47" s="179">
        <f t="shared" si="3"/>
        <v>-0.84840132853981209</v>
      </c>
    </row>
    <row r="48" spans="1:16377" customFormat="1" outlineLevel="1" x14ac:dyDescent="0.25">
      <c r="B48" s="42" t="s">
        <v>113</v>
      </c>
      <c r="C48" s="94" t="s">
        <v>141</v>
      </c>
      <c r="D48" s="179">
        <f t="shared" ref="D48:H48" si="4">D29*$D$15</f>
        <v>0</v>
      </c>
      <c r="E48" s="179">
        <f t="shared" si="4"/>
        <v>0</v>
      </c>
      <c r="F48" s="179">
        <f t="shared" si="4"/>
        <v>0</v>
      </c>
      <c r="G48" s="179">
        <f t="shared" si="4"/>
        <v>-0.41884944519348272</v>
      </c>
      <c r="H48" s="179">
        <f t="shared" si="4"/>
        <v>-0.41884944519348272</v>
      </c>
    </row>
    <row r="49" spans="2:8" customFormat="1" outlineLevel="1" x14ac:dyDescent="0.25">
      <c r="B49" s="42" t="s">
        <v>70</v>
      </c>
      <c r="C49" s="94" t="s">
        <v>142</v>
      </c>
      <c r="D49" s="179">
        <f t="shared" ref="D49:H49" si="5">D30*$D$15</f>
        <v>0</v>
      </c>
      <c r="E49" s="179">
        <f t="shared" si="5"/>
        <v>0</v>
      </c>
      <c r="F49" s="179">
        <f t="shared" si="5"/>
        <v>0</v>
      </c>
      <c r="G49" s="179">
        <f t="shared" si="5"/>
        <v>0</v>
      </c>
      <c r="H49" s="179">
        <f t="shared" si="5"/>
        <v>0</v>
      </c>
    </row>
    <row r="50" spans="2:8" customFormat="1" outlineLevel="1" x14ac:dyDescent="0.25">
      <c r="B50" s="42" t="s">
        <v>70</v>
      </c>
      <c r="C50" s="94" t="s">
        <v>102</v>
      </c>
      <c r="D50" s="179">
        <f t="shared" ref="D50:H50" si="6">D31*$D$15</f>
        <v>0</v>
      </c>
      <c r="E50" s="179">
        <f t="shared" si="6"/>
        <v>0</v>
      </c>
      <c r="F50" s="179">
        <f t="shared" si="6"/>
        <v>0</v>
      </c>
      <c r="G50" s="179">
        <f t="shared" si="6"/>
        <v>0.30056689743749998</v>
      </c>
      <c r="H50" s="179">
        <f t="shared" si="6"/>
        <v>0.51525769042968739</v>
      </c>
    </row>
    <row r="51" spans="2:8" customFormat="1" outlineLevel="1" x14ac:dyDescent="0.25">
      <c r="B51" s="42" t="s">
        <v>71</v>
      </c>
      <c r="C51" s="94" t="s">
        <v>103</v>
      </c>
      <c r="D51" s="179">
        <f t="shared" ref="D51:H51" si="7">D32*$D$15</f>
        <v>0</v>
      </c>
      <c r="E51" s="179">
        <f t="shared" si="7"/>
        <v>0.62205152849999978</v>
      </c>
      <c r="F51" s="179">
        <f t="shared" si="7"/>
        <v>1.7815475441249997</v>
      </c>
      <c r="G51" s="179">
        <f t="shared" si="7"/>
        <v>0</v>
      </c>
      <c r="H51" s="179">
        <f t="shared" si="7"/>
        <v>0</v>
      </c>
    </row>
    <row r="52" spans="2:8" customFormat="1" outlineLevel="1" x14ac:dyDescent="0.25">
      <c r="B52" s="42" t="s">
        <v>72</v>
      </c>
      <c r="C52" s="94" t="s">
        <v>104</v>
      </c>
      <c r="D52" s="179">
        <f t="shared" ref="D52:H52" si="8">D33*$D$15</f>
        <v>0</v>
      </c>
      <c r="E52" s="179">
        <f t="shared" si="8"/>
        <v>1.0866434980781248</v>
      </c>
      <c r="F52" s="179">
        <f t="shared" si="8"/>
        <v>1.0866434980781248</v>
      </c>
      <c r="G52" s="179">
        <f t="shared" si="8"/>
        <v>1.0866434980781248</v>
      </c>
      <c r="H52" s="179">
        <f t="shared" si="8"/>
        <v>1.0866434980781248</v>
      </c>
    </row>
    <row r="53" spans="2:8" customFormat="1" outlineLevel="1" x14ac:dyDescent="0.25">
      <c r="B53" s="42" t="s">
        <v>73</v>
      </c>
      <c r="C53" s="94" t="s">
        <v>105</v>
      </c>
      <c r="D53" s="179">
        <f t="shared" ref="D53:H53" si="9">D34*$D$15</f>
        <v>0</v>
      </c>
      <c r="E53" s="179">
        <f t="shared" si="9"/>
        <v>0</v>
      </c>
      <c r="F53" s="179">
        <f t="shared" si="9"/>
        <v>1.1272737277265623</v>
      </c>
      <c r="G53" s="179">
        <f t="shared" si="9"/>
        <v>0.86133427460156231</v>
      </c>
      <c r="H53" s="179">
        <f t="shared" si="9"/>
        <v>1.1272737277265623</v>
      </c>
    </row>
    <row r="54" spans="2:8" customFormat="1" outlineLevel="1" x14ac:dyDescent="0.25">
      <c r="B54" s="42" t="s">
        <v>71</v>
      </c>
      <c r="C54" s="94" t="s">
        <v>106</v>
      </c>
      <c r="D54" s="179">
        <f t="shared" ref="D54:H54" si="10">D35*$D$15</f>
        <v>0</v>
      </c>
      <c r="E54" s="179">
        <f t="shared" si="10"/>
        <v>0</v>
      </c>
      <c r="F54" s="179">
        <f t="shared" si="10"/>
        <v>0.7556010030703123</v>
      </c>
      <c r="G54" s="179">
        <f t="shared" si="10"/>
        <v>0.79930549279687491</v>
      </c>
      <c r="H54" s="179">
        <f t="shared" si="10"/>
        <v>0.79930549279687491</v>
      </c>
    </row>
    <row r="55" spans="2:8" customFormat="1" ht="15.75" outlineLevel="1" thickBot="1" x14ac:dyDescent="0.3">
      <c r="B55" s="40"/>
      <c r="C55" s="40" t="s">
        <v>76</v>
      </c>
      <c r="D55" s="57">
        <f>SUM(D47:D54)</f>
        <v>0</v>
      </c>
      <c r="E55" s="57">
        <f t="shared" ref="E55:H55" si="11">SUM(E47:E54)</f>
        <v>1.7086950265781247</v>
      </c>
      <c r="F55" s="57">
        <f t="shared" si="11"/>
        <v>4.7510657729999988</v>
      </c>
      <c r="G55" s="57">
        <f t="shared" si="11"/>
        <v>1.7805993891807672</v>
      </c>
      <c r="H55" s="57">
        <f t="shared" si="11"/>
        <v>2.2612296352979544</v>
      </c>
    </row>
    <row r="56" spans="2:8" customFormat="1" ht="15.75" outlineLevel="1" thickTop="1" x14ac:dyDescent="0.25">
      <c r="B56" s="45"/>
      <c r="C56" s="2"/>
      <c r="D56" s="45"/>
      <c r="E56" s="3"/>
      <c r="F56" s="3"/>
      <c r="G56" s="3"/>
      <c r="H56" s="3"/>
    </row>
    <row r="57" spans="2:8" customFormat="1" outlineLevel="1" x14ac:dyDescent="0.25">
      <c r="B57" s="37" t="s">
        <v>81</v>
      </c>
      <c r="C57" s="37"/>
      <c r="D57" s="37"/>
      <c r="E57" s="19"/>
      <c r="F57" s="19"/>
      <c r="G57" s="19"/>
      <c r="H57" s="19"/>
    </row>
    <row r="58" spans="2:8" customFormat="1" outlineLevel="1" x14ac:dyDescent="0.25">
      <c r="B58" s="2"/>
      <c r="C58" s="45"/>
      <c r="D58" s="3"/>
      <c r="E58" s="3"/>
      <c r="F58" s="3"/>
      <c r="G58" s="3"/>
      <c r="H58" s="3"/>
    </row>
    <row r="59" spans="2:8" customFormat="1" outlineLevel="1" x14ac:dyDescent="0.25">
      <c r="B59" s="65" t="s">
        <v>81</v>
      </c>
      <c r="C59" s="45"/>
      <c r="D59" s="41" t="s">
        <v>7</v>
      </c>
      <c r="E59" s="41" t="s">
        <v>0</v>
      </c>
      <c r="F59" s="41" t="s">
        <v>1</v>
      </c>
      <c r="G59" s="41" t="s">
        <v>2</v>
      </c>
      <c r="H59" s="41" t="s">
        <v>3</v>
      </c>
    </row>
    <row r="60" spans="2:8" customFormat="1" outlineLevel="1" x14ac:dyDescent="0.25">
      <c r="B60" s="70" t="s">
        <v>82</v>
      </c>
      <c r="C60" s="45"/>
      <c r="D60" s="179">
        <f t="shared" ref="D60:H61" si="12">D41*$D$15</f>
        <v>0</v>
      </c>
      <c r="E60" s="179">
        <f t="shared" si="12"/>
        <v>0</v>
      </c>
      <c r="F60" s="179">
        <f t="shared" si="12"/>
        <v>0</v>
      </c>
      <c r="G60" s="179">
        <f t="shared" si="12"/>
        <v>0.85100624999999985</v>
      </c>
      <c r="H60" s="179">
        <f t="shared" si="12"/>
        <v>0.85100624999999985</v>
      </c>
    </row>
    <row r="61" spans="2:8" customFormat="1" outlineLevel="1" x14ac:dyDescent="0.25">
      <c r="B61" s="70" t="s">
        <v>11</v>
      </c>
      <c r="C61" s="45"/>
      <c r="D61" s="179">
        <f t="shared" si="12"/>
        <v>0</v>
      </c>
      <c r="E61" s="179">
        <f t="shared" si="12"/>
        <v>0</v>
      </c>
      <c r="F61" s="179">
        <f t="shared" si="12"/>
        <v>0</v>
      </c>
      <c r="G61" s="179">
        <f t="shared" si="12"/>
        <v>1.0769543543187208</v>
      </c>
      <c r="H61" s="179">
        <f t="shared" si="12"/>
        <v>1.0931308384029357</v>
      </c>
    </row>
    <row r="62" spans="2:8" customFormat="1" ht="15.75" thickBot="1" x14ac:dyDescent="0.3">
      <c r="B62" s="31" t="s">
        <v>83</v>
      </c>
      <c r="C62" s="51"/>
      <c r="D62" s="51">
        <f>SUM(D60:D61)</f>
        <v>0</v>
      </c>
      <c r="E62" s="51">
        <f t="shared" ref="E62:H62" si="13">SUM(E60:E61)</f>
        <v>0</v>
      </c>
      <c r="F62" s="51">
        <f t="shared" si="13"/>
        <v>0</v>
      </c>
      <c r="G62" s="51">
        <f t="shared" si="13"/>
        <v>1.9279606043187205</v>
      </c>
      <c r="H62" s="51">
        <f t="shared" si="13"/>
        <v>1.9441370884029356</v>
      </c>
    </row>
    <row r="63" spans="2:8" customFormat="1" ht="15.75" thickTop="1" x14ac:dyDescent="0.25"/>
    <row r="64" spans="2:8" customFormat="1" x14ac:dyDescent="0.25"/>
    <row r="65" spans="1:16377" s="13" customFormat="1" x14ac:dyDescent="0.25">
      <c r="A65" s="45"/>
      <c r="B65" s="67"/>
      <c r="C65" s="76"/>
      <c r="D65" s="67"/>
      <c r="E65" s="67"/>
      <c r="F65" s="68"/>
      <c r="G65" s="68"/>
      <c r="H65" s="68"/>
      <c r="I65" s="76"/>
      <c r="J65" s="68"/>
      <c r="K65" s="68"/>
      <c r="L65" s="68"/>
      <c r="M65" s="68"/>
      <c r="N65" s="68"/>
      <c r="O65" s="68"/>
      <c r="P65" s="76"/>
      <c r="Q65" s="68"/>
      <c r="R65" s="68"/>
      <c r="S65" s="68"/>
      <c r="T65" s="68"/>
      <c r="U65" s="68"/>
      <c r="V65" s="68"/>
      <c r="W65" s="76"/>
      <c r="X65" s="68"/>
      <c r="Y65" s="68"/>
      <c r="Z65" s="68"/>
      <c r="AA65" s="68"/>
      <c r="AB65" s="68"/>
      <c r="AC65" s="68"/>
      <c r="AD65" s="76"/>
      <c r="AE65" s="68"/>
      <c r="AF65" s="68"/>
      <c r="AG65" s="68"/>
      <c r="AH65" s="68"/>
      <c r="AI65" s="68"/>
      <c r="AJ65" s="68"/>
      <c r="AK65" s="76"/>
      <c r="AL65" s="68"/>
      <c r="AM65" s="68"/>
      <c r="AN65" s="68"/>
      <c r="AO65" s="68"/>
      <c r="AP65" s="68"/>
      <c r="AQ65" s="68"/>
      <c r="AR65" s="76"/>
      <c r="AS65" s="68"/>
      <c r="AT65" s="68"/>
      <c r="AU65" s="68"/>
      <c r="AV65" s="68"/>
      <c r="AW65" s="68"/>
      <c r="AX65" s="68"/>
      <c r="AY65" s="76"/>
      <c r="AZ65" s="68"/>
      <c r="BA65" s="68"/>
      <c r="BB65" s="68"/>
      <c r="BC65" s="68"/>
      <c r="BD65" s="68"/>
      <c r="BE65" s="76"/>
      <c r="BF65" s="76"/>
      <c r="BG65" s="68"/>
      <c r="BH65" s="68"/>
      <c r="BI65" s="68"/>
      <c r="BJ65" s="68"/>
      <c r="BK65" s="68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</row>
    <row r="66" spans="1:16377" s="13" customFormat="1" x14ac:dyDescent="0.25">
      <c r="A66" s="45"/>
      <c r="C66" s="2"/>
      <c r="E66" s="3"/>
      <c r="F66" s="3"/>
      <c r="G66" s="102"/>
      <c r="H66" s="3"/>
      <c r="I66" s="3"/>
      <c r="J66" s="3"/>
      <c r="P66" s="45"/>
      <c r="W66" s="45"/>
      <c r="AD66" s="45"/>
      <c r="AK66" s="45"/>
      <c r="AQ66" s="45"/>
      <c r="BF66" s="45"/>
      <c r="BG66" s="45"/>
      <c r="BH66" s="45"/>
      <c r="BI66" s="45"/>
      <c r="BJ66" s="45"/>
      <c r="BK66" s="45"/>
    </row>
    <row r="67" spans="1:16377" s="21" customFormat="1" outlineLevel="1" x14ac:dyDescent="0.25">
      <c r="C67" s="178" t="s">
        <v>149</v>
      </c>
      <c r="D67" s="178"/>
      <c r="E67" s="178"/>
      <c r="F67" s="178"/>
      <c r="G67"/>
      <c r="H67"/>
      <c r="I67" s="178" t="s">
        <v>150</v>
      </c>
      <c r="J67" s="178"/>
      <c r="K67" s="178"/>
      <c r="L67" s="178"/>
      <c r="M67" s="178"/>
      <c r="N67" s="178"/>
      <c r="O67"/>
      <c r="P67" s="178" t="s">
        <v>151</v>
      </c>
      <c r="Q67" s="178"/>
      <c r="R67" s="178"/>
      <c r="S67" s="178"/>
      <c r="T67" s="178"/>
      <c r="U67" s="178"/>
      <c r="V67"/>
      <c r="W67" s="178" t="s">
        <v>152</v>
      </c>
      <c r="X67" s="178"/>
      <c r="Y67" s="178"/>
      <c r="Z67" s="178"/>
      <c r="AA67" s="178"/>
      <c r="AB67" s="178"/>
      <c r="AC67"/>
      <c r="AD67" s="178" t="s">
        <v>153</v>
      </c>
      <c r="AE67" s="178"/>
      <c r="AF67" s="178"/>
      <c r="AG67" s="178"/>
      <c r="AH67" s="178"/>
      <c r="AI67" s="178"/>
      <c r="AJ67"/>
      <c r="AK67" s="178" t="s">
        <v>154</v>
      </c>
      <c r="AL67" s="178"/>
      <c r="AM67" s="178"/>
      <c r="AN67" s="178"/>
      <c r="AO67" s="178"/>
      <c r="AP67" s="178"/>
      <c r="AQ67"/>
      <c r="AR67" s="178" t="s">
        <v>155</v>
      </c>
      <c r="AS67" s="178"/>
      <c r="AT67" s="178"/>
      <c r="AU67" s="178"/>
      <c r="AV67" s="178"/>
      <c r="AW67" s="178"/>
      <c r="AY67" s="178" t="s">
        <v>156</v>
      </c>
      <c r="AZ67" s="178"/>
      <c r="BA67" s="178"/>
      <c r="BB67" s="178"/>
      <c r="BC67" s="178"/>
      <c r="BD67" s="178"/>
      <c r="BF67" s="178" t="s">
        <v>157</v>
      </c>
      <c r="BG67" s="178"/>
      <c r="BH67" s="178"/>
      <c r="BI67" s="178"/>
      <c r="BJ67" s="178"/>
      <c r="BK67" s="178"/>
    </row>
    <row r="68" spans="1:16377" s="21" customFormat="1" outlineLevel="1" x14ac:dyDescent="0.25">
      <c r="C68" s="20"/>
      <c r="D68" s="22"/>
      <c r="E68" s="22"/>
      <c r="F68" s="22"/>
      <c r="G68" s="101"/>
      <c r="H68" s="22"/>
      <c r="I68" s="22"/>
      <c r="J68" s="22"/>
      <c r="P68" s="20"/>
      <c r="AQ68"/>
      <c r="AR68" s="20"/>
      <c r="AY68" s="20"/>
      <c r="BF68" s="20"/>
    </row>
    <row r="69" spans="1:16377" s="21" customFormat="1" outlineLevel="1" x14ac:dyDescent="0.25">
      <c r="C69" s="29" t="s">
        <v>25</v>
      </c>
      <c r="D69" s="29"/>
      <c r="E69" s="29"/>
      <c r="F69" s="29"/>
      <c r="G69"/>
      <c r="H69"/>
      <c r="I69" s="29" t="s">
        <v>25</v>
      </c>
      <c r="J69" s="29"/>
      <c r="K69" s="29"/>
      <c r="L69" s="29"/>
      <c r="M69" s="29"/>
      <c r="N69" s="29"/>
      <c r="P69" s="29" t="s">
        <v>25</v>
      </c>
      <c r="Q69" s="29"/>
      <c r="R69" s="29"/>
      <c r="S69" s="29"/>
      <c r="T69" s="29"/>
      <c r="U69" s="29"/>
      <c r="W69" s="29" t="s">
        <v>25</v>
      </c>
      <c r="X69" s="29"/>
      <c r="Y69" s="29"/>
      <c r="Z69" s="29"/>
      <c r="AA69" s="29"/>
      <c r="AB69" s="29"/>
      <c r="AD69" s="29" t="s">
        <v>25</v>
      </c>
      <c r="AE69" s="29"/>
      <c r="AF69" s="29"/>
      <c r="AG69" s="29"/>
      <c r="AH69" s="29"/>
      <c r="AI69" s="29"/>
      <c r="AK69" s="29" t="s">
        <v>25</v>
      </c>
      <c r="AL69" s="29"/>
      <c r="AM69" s="29"/>
      <c r="AN69" s="29"/>
      <c r="AO69" s="29"/>
      <c r="AP69" s="29"/>
      <c r="AQ69"/>
      <c r="AR69" s="29" t="s">
        <v>25</v>
      </c>
      <c r="AS69" s="29"/>
      <c r="AT69" s="29"/>
      <c r="AU69" s="29"/>
      <c r="AV69" s="29"/>
      <c r="AW69" s="29"/>
      <c r="AY69" s="29" t="s">
        <v>25</v>
      </c>
      <c r="AZ69" s="29"/>
      <c r="BA69" s="29"/>
      <c r="BB69" s="29"/>
      <c r="BC69" s="29"/>
      <c r="BD69" s="29"/>
      <c r="BF69" s="29" t="s">
        <v>25</v>
      </c>
      <c r="BG69" s="29"/>
      <c r="BH69" s="29"/>
      <c r="BI69" s="29"/>
      <c r="BJ69" s="29"/>
      <c r="BK69" s="29"/>
    </row>
    <row r="70" spans="1:16377" s="21" customFormat="1" ht="30" outlineLevel="1" x14ac:dyDescent="0.25">
      <c r="C70" s="23" t="s">
        <v>78</v>
      </c>
      <c r="D70" s="23" t="s">
        <v>79</v>
      </c>
      <c r="E70" s="23" t="s">
        <v>65</v>
      </c>
      <c r="F70" s="23" t="s">
        <v>80</v>
      </c>
      <c r="G70"/>
      <c r="I70" s="23"/>
      <c r="J70" s="41" t="s">
        <v>7</v>
      </c>
      <c r="K70" s="41" t="s">
        <v>0</v>
      </c>
      <c r="L70" s="41" t="s">
        <v>1</v>
      </c>
      <c r="M70" s="41" t="s">
        <v>2</v>
      </c>
      <c r="N70" s="41" t="s">
        <v>3</v>
      </c>
      <c r="P70" s="23" t="s">
        <v>78</v>
      </c>
      <c r="Q70" s="41" t="s">
        <v>7</v>
      </c>
      <c r="R70" s="41" t="s">
        <v>0</v>
      </c>
      <c r="S70" s="41" t="s">
        <v>1</v>
      </c>
      <c r="T70" s="41" t="s">
        <v>2</v>
      </c>
      <c r="U70" s="41" t="s">
        <v>3</v>
      </c>
      <c r="W70" s="23" t="s">
        <v>78</v>
      </c>
      <c r="X70" s="41" t="s">
        <v>7</v>
      </c>
      <c r="Y70" s="41" t="s">
        <v>0</v>
      </c>
      <c r="Z70" s="41" t="s">
        <v>1</v>
      </c>
      <c r="AA70" s="41" t="s">
        <v>2</v>
      </c>
      <c r="AB70" s="41" t="s">
        <v>3</v>
      </c>
      <c r="AD70" s="23" t="s">
        <v>78</v>
      </c>
      <c r="AE70" s="41" t="s">
        <v>7</v>
      </c>
      <c r="AF70" s="41" t="s">
        <v>0</v>
      </c>
      <c r="AG70" s="41" t="s">
        <v>1</v>
      </c>
      <c r="AH70" s="41" t="s">
        <v>2</v>
      </c>
      <c r="AI70" s="41" t="s">
        <v>3</v>
      </c>
      <c r="AK70" s="23" t="s">
        <v>78</v>
      </c>
      <c r="AL70" s="41" t="s">
        <v>7</v>
      </c>
      <c r="AM70" s="41" t="s">
        <v>0</v>
      </c>
      <c r="AN70" s="41" t="s">
        <v>1</v>
      </c>
      <c r="AO70" s="41" t="s">
        <v>2</v>
      </c>
      <c r="AP70" s="41" t="s">
        <v>3</v>
      </c>
      <c r="AQ70"/>
      <c r="AR70" s="23" t="str">
        <f>C70</f>
        <v xml:space="preserve">Description ($m) </v>
      </c>
      <c r="AS70" s="41" t="s">
        <v>7</v>
      </c>
      <c r="AT70" s="41" t="s">
        <v>0</v>
      </c>
      <c r="AU70" s="41" t="s">
        <v>1</v>
      </c>
      <c r="AV70" s="41" t="s">
        <v>2</v>
      </c>
      <c r="AW70" s="41" t="s">
        <v>3</v>
      </c>
      <c r="AY70" s="23" t="s">
        <v>78</v>
      </c>
      <c r="AZ70" s="41" t="s">
        <v>7</v>
      </c>
      <c r="BA70" s="41" t="s">
        <v>0</v>
      </c>
      <c r="BB70" s="41" t="s">
        <v>1</v>
      </c>
      <c r="BC70" s="41" t="s">
        <v>2</v>
      </c>
      <c r="BD70" s="41" t="s">
        <v>3</v>
      </c>
      <c r="BF70" s="23" t="s">
        <v>78</v>
      </c>
      <c r="BG70" s="41" t="s">
        <v>7</v>
      </c>
      <c r="BH70" s="41" t="s">
        <v>0</v>
      </c>
      <c r="BI70" s="41" t="s">
        <v>1</v>
      </c>
      <c r="BJ70" s="41" t="s">
        <v>2</v>
      </c>
      <c r="BK70" s="41" t="s">
        <v>3</v>
      </c>
    </row>
    <row r="71" spans="1:16377" customFormat="1" outlineLevel="1" x14ac:dyDescent="0.25"/>
    <row r="72" spans="1:16377" s="21" customFormat="1" outlineLevel="1" x14ac:dyDescent="0.25">
      <c r="C72" s="28" t="s">
        <v>26</v>
      </c>
      <c r="D72" s="28"/>
      <c r="E72" s="28"/>
      <c r="F72" s="28"/>
      <c r="G72"/>
      <c r="H72" s="22"/>
      <c r="I72" s="28" t="str">
        <f>C72</f>
        <v>Network asset maintenance - routine</v>
      </c>
      <c r="J72" s="28"/>
      <c r="K72" s="28"/>
      <c r="L72" s="28"/>
      <c r="M72" s="28"/>
      <c r="N72" s="28"/>
      <c r="P72" s="28" t="s">
        <v>26</v>
      </c>
      <c r="Q72" s="28"/>
      <c r="R72" s="28"/>
      <c r="S72" s="28"/>
      <c r="T72" s="28"/>
      <c r="U72" s="28"/>
      <c r="W72" s="28" t="s">
        <v>26</v>
      </c>
      <c r="X72" s="28"/>
      <c r="Y72" s="28"/>
      <c r="Z72" s="28"/>
      <c r="AA72" s="28"/>
      <c r="AB72" s="28"/>
      <c r="AD72" s="28" t="s">
        <v>26</v>
      </c>
      <c r="AE72" s="28"/>
      <c r="AF72" s="28"/>
      <c r="AG72" s="28"/>
      <c r="AH72" s="28"/>
      <c r="AI72" s="28"/>
      <c r="AK72" s="28" t="s">
        <v>26</v>
      </c>
      <c r="AL72" s="28"/>
      <c r="AM72" s="28"/>
      <c r="AN72" s="28"/>
      <c r="AO72" s="28"/>
      <c r="AP72" s="28"/>
      <c r="AQ72"/>
      <c r="AR72" s="28" t="str">
        <f t="shared" ref="AR72:AR85" si="14">C72</f>
        <v>Network asset maintenance - routine</v>
      </c>
      <c r="AS72" s="28"/>
      <c r="AT72" s="28"/>
      <c r="AU72" s="28"/>
      <c r="AV72" s="28"/>
      <c r="AW72" s="28"/>
      <c r="AY72" s="28" t="s">
        <v>26</v>
      </c>
      <c r="AZ72" s="28"/>
      <c r="BA72" s="28"/>
      <c r="BB72" s="28"/>
      <c r="BC72" s="28"/>
      <c r="BD72" s="28"/>
      <c r="BF72" s="28" t="s">
        <v>26</v>
      </c>
      <c r="BG72" s="28"/>
      <c r="BH72" s="28"/>
      <c r="BI72" s="28"/>
      <c r="BJ72" s="28"/>
      <c r="BK72" s="28"/>
    </row>
    <row r="73" spans="1:16377" s="21" customFormat="1" outlineLevel="1" x14ac:dyDescent="0.25">
      <c r="B73"/>
      <c r="C73" s="24" t="s">
        <v>27</v>
      </c>
      <c r="D73" s="47">
        <v>3.0730832597128113</v>
      </c>
      <c r="E73" s="47"/>
      <c r="F73" s="48">
        <f>D73+E73</f>
        <v>3.0730832597128113</v>
      </c>
      <c r="G73"/>
      <c r="H73"/>
      <c r="I73" s="24" t="s">
        <v>27</v>
      </c>
      <c r="J73" s="48">
        <f>$F73</f>
        <v>3.0730832597128113</v>
      </c>
      <c r="K73" s="48">
        <f t="shared" ref="K73:N73" si="15">$F73</f>
        <v>3.0730832597128113</v>
      </c>
      <c r="L73" s="48">
        <f t="shared" si="15"/>
        <v>3.0730832597128113</v>
      </c>
      <c r="M73" s="48">
        <f t="shared" si="15"/>
        <v>3.0730832597128113</v>
      </c>
      <c r="N73" s="48">
        <f t="shared" si="15"/>
        <v>3.0730832597128113</v>
      </c>
      <c r="P73" s="24" t="s">
        <v>27</v>
      </c>
      <c r="Q73" s="48">
        <f>D34</f>
        <v>0</v>
      </c>
      <c r="R73" s="48">
        <f>E34</f>
        <v>0</v>
      </c>
      <c r="S73" s="48">
        <f>F34</f>
        <v>1.059709</v>
      </c>
      <c r="T73" s="48">
        <f>G34</f>
        <v>0.80970900000000001</v>
      </c>
      <c r="U73" s="48">
        <f>H34</f>
        <v>1.059709</v>
      </c>
      <c r="W73" s="24" t="s">
        <v>27</v>
      </c>
      <c r="X73" s="58">
        <f>((J73+Q73)/X$135)*X$133</f>
        <v>0</v>
      </c>
      <c r="Y73" s="58">
        <f t="shared" ref="Y73:AB73" si="16">((K73+R73)/Y$135)*Y$133</f>
        <v>2.0599935507547271E-2</v>
      </c>
      <c r="Z73" s="58">
        <f t="shared" si="16"/>
        <v>5.5011158182347315E-2</v>
      </c>
      <c r="AA73" s="58">
        <f t="shared" si="16"/>
        <v>7.7609864562554295E-2</v>
      </c>
      <c r="AB73" s="58">
        <f t="shared" si="16"/>
        <v>0.10993275235900538</v>
      </c>
      <c r="AD73" s="24" t="s">
        <v>27</v>
      </c>
      <c r="AE73" s="48"/>
      <c r="AF73" s="48"/>
      <c r="AG73" s="48"/>
      <c r="AH73" s="48"/>
      <c r="AI73" s="48"/>
      <c r="AK73" s="24" t="s">
        <v>27</v>
      </c>
      <c r="AL73" s="64">
        <f t="shared" ref="AL73:AP79" si="17">J73+Q73+X73+AE73</f>
        <v>3.0730832597128113</v>
      </c>
      <c r="AM73" s="64">
        <f t="shared" si="17"/>
        <v>3.0936831952203585</v>
      </c>
      <c r="AN73" s="64">
        <f t="shared" si="17"/>
        <v>4.1878034178951591</v>
      </c>
      <c r="AO73" s="64">
        <f t="shared" si="17"/>
        <v>3.9604021242753658</v>
      </c>
      <c r="AP73" s="64">
        <f t="shared" si="17"/>
        <v>4.2427250120718165</v>
      </c>
      <c r="AQ73"/>
      <c r="AR73" s="24" t="str">
        <f t="shared" si="14"/>
        <v>Overhead network &amp; structures</v>
      </c>
      <c r="AS73" s="116">
        <f>((AL73/AS$139)*AL$139)+((AL73/(AL$85+AL$100))*AL$137)</f>
        <v>0</v>
      </c>
      <c r="AT73" s="116">
        <f t="shared" ref="AT73:AW73" si="18">((AM73/AT$139)*AM$139)+((AM73/(AM$85+AM$100))*AM$137)</f>
        <v>0.18390524788685014</v>
      </c>
      <c r="AU73" s="116">
        <f t="shared" si="18"/>
        <v>0.53198877887165918</v>
      </c>
      <c r="AV73" s="116">
        <f t="shared" si="18"/>
        <v>0.50817198706916877</v>
      </c>
      <c r="AW73" s="116">
        <f t="shared" si="18"/>
        <v>0.68299174394537421</v>
      </c>
      <c r="AY73" s="24" t="s">
        <v>27</v>
      </c>
      <c r="AZ73" s="72">
        <f>(AL73-AS73)*D$13</f>
        <v>3.0730832597128113</v>
      </c>
      <c r="BA73" s="72">
        <f t="shared" ref="BA73:BA79" si="19">(AM73-AT73)*E$13</f>
        <v>2.9825223960168459</v>
      </c>
      <c r="BB73" s="72">
        <f t="shared" ref="BB73:BB79" si="20">(AN73-AU73)*F$13</f>
        <v>3.840890255124064</v>
      </c>
      <c r="BC73" s="72">
        <f t="shared" ref="BC73:BC79" si="21">(AO73-AV73)*G$13</f>
        <v>3.7176742700998164</v>
      </c>
      <c r="BD73" s="72">
        <f t="shared" ref="BD73:BD79" si="22">(AP73-AW73)*H$13</f>
        <v>3.929279468544626</v>
      </c>
      <c r="BF73" s="24" t="s">
        <v>27</v>
      </c>
      <c r="BG73" s="72">
        <f>(AL73-AS73)*$BG$43</f>
        <v>3.2690163259824687</v>
      </c>
      <c r="BH73" s="72">
        <f t="shared" ref="BH73:BH79" si="23">(AM73-AT73)*$BG$43</f>
        <v>3.0952990241162328</v>
      </c>
      <c r="BI73" s="72">
        <f t="shared" ref="BI73:BI79" si="24">(AN73-AU73)*$BG$43</f>
        <v>3.8889013833131143</v>
      </c>
      <c r="BJ73" s="72">
        <f t="shared" ref="BJ73:BJ79" si="25">(AO73-AV73)*$BG$43</f>
        <v>3.6723367790010379</v>
      </c>
      <c r="BK73" s="72">
        <f t="shared" ref="BK73:BK79" si="26">(AP73-AW73)*$BG$43</f>
        <v>3.7866940743856596</v>
      </c>
    </row>
    <row r="74" spans="1:16377" s="21" customFormat="1" outlineLevel="1" x14ac:dyDescent="0.25">
      <c r="C74" s="24" t="s">
        <v>28</v>
      </c>
      <c r="D74" s="47">
        <v>0.12951881000000001</v>
      </c>
      <c r="E74" s="47"/>
      <c r="F74" s="48">
        <f t="shared" ref="F74:F84" si="27">D74+E74</f>
        <v>0.12951881000000001</v>
      </c>
      <c r="G74"/>
      <c r="H74"/>
      <c r="I74" s="24" t="str">
        <f t="shared" ref="I74:I85" si="28">C74</f>
        <v>Underground network</v>
      </c>
      <c r="J74" s="48">
        <f>$F74</f>
        <v>0.12951881000000001</v>
      </c>
      <c r="K74" s="48">
        <f t="shared" ref="K74:N84" si="29">$F74</f>
        <v>0.12951881000000001</v>
      </c>
      <c r="L74" s="48">
        <f t="shared" si="29"/>
        <v>0.12951881000000001</v>
      </c>
      <c r="M74" s="48">
        <f t="shared" si="29"/>
        <v>0.12951881000000001</v>
      </c>
      <c r="N74" s="48">
        <f t="shared" si="29"/>
        <v>0.12951881000000001</v>
      </c>
      <c r="P74" s="24" t="s">
        <v>28</v>
      </c>
      <c r="Q74" s="48"/>
      <c r="R74" s="48"/>
      <c r="S74" s="48"/>
      <c r="T74" s="48"/>
      <c r="U74" s="48"/>
      <c r="W74" s="24" t="s">
        <v>28</v>
      </c>
      <c r="X74" s="58">
        <f t="shared" ref="X74:X79" si="30">((J74+Q74)/X$135)*X$133</f>
        <v>0</v>
      </c>
      <c r="Y74" s="58">
        <f t="shared" ref="Y74:Y79" si="31">((K74+R74)/Y$135)*Y$133</f>
        <v>8.6820919172349677E-4</v>
      </c>
      <c r="Z74" s="58">
        <f t="shared" ref="Z74:Z79" si="32">((L74+S74)/Z$135)*Z$133</f>
        <v>1.7240111035715367E-3</v>
      </c>
      <c r="AA74" s="58">
        <f t="shared" ref="AA74:AA79" si="33">((M74+T74)/AA$135)*AA$133</f>
        <v>2.5888424180454841E-3</v>
      </c>
      <c r="AB74" s="58">
        <f t="shared" ref="AB74:AB79" si="34">((N74+U74)/AB$135)*AB$133</f>
        <v>3.445215334039678E-3</v>
      </c>
      <c r="AD74" s="24" t="s">
        <v>28</v>
      </c>
      <c r="AE74" s="48"/>
      <c r="AF74" s="48"/>
      <c r="AG74" s="48"/>
      <c r="AH74" s="48"/>
      <c r="AI74" s="48"/>
      <c r="AK74" s="24" t="s">
        <v>28</v>
      </c>
      <c r="AL74" s="64">
        <f t="shared" si="17"/>
        <v>0.12951881000000001</v>
      </c>
      <c r="AM74" s="64">
        <f t="shared" si="17"/>
        <v>0.13038701919172352</v>
      </c>
      <c r="AN74" s="64">
        <f t="shared" si="17"/>
        <v>0.13124282110357155</v>
      </c>
      <c r="AO74" s="64">
        <f t="shared" si="17"/>
        <v>0.13210765241804551</v>
      </c>
      <c r="AP74" s="64">
        <f t="shared" si="17"/>
        <v>0.1329640253340397</v>
      </c>
      <c r="AQ74"/>
      <c r="AR74" s="24" t="str">
        <f t="shared" si="14"/>
        <v>Underground network</v>
      </c>
      <c r="AS74" s="116">
        <f t="shared" ref="AS74:AS79" si="35">((AL74/AS$139)*AL$139)+((AL74/(AL$85+AL$100))*AL$137)</f>
        <v>0</v>
      </c>
      <c r="AT74" s="116">
        <f t="shared" ref="AT74:AT79" si="36">((AM74/AT$139)*AM$139)+((AM74/(AM$85+AM$100))*AM$137)</f>
        <v>7.7509090532372447E-3</v>
      </c>
      <c r="AU74" s="116">
        <f t="shared" ref="AU74:AU79" si="37">((AN74/AU$139)*AN$139)+((AN74/(AN$85+AN$100))*AN$137)</f>
        <v>1.6672155105516603E-2</v>
      </c>
      <c r="AV74" s="116">
        <f t="shared" ref="AV74:AV79" si="38">((AO74/AV$139)*AO$139)+((AO74/(AO$85+AO$100))*AO$137)</f>
        <v>1.6951159536256602E-2</v>
      </c>
      <c r="AW74" s="116">
        <f t="shared" ref="AW74:AW79" si="39">((AP74/AW$139)*AP$139)+((AP74/(AP$85+AP$100))*AP$137)</f>
        <v>2.1404482092641335E-2</v>
      </c>
      <c r="AY74" s="24" t="s">
        <v>28</v>
      </c>
      <c r="AZ74" s="72">
        <f t="shared" ref="AZ74:AZ79" si="40">(AL74-AS74)*D$13</f>
        <v>0.12951881000000001</v>
      </c>
      <c r="BA74" s="72">
        <f t="shared" si="19"/>
        <v>0.12570201289194841</v>
      </c>
      <c r="BB74" s="72">
        <f t="shared" si="20"/>
        <v>0.12037080596420646</v>
      </c>
      <c r="BC74" s="72">
        <f t="shared" si="21"/>
        <v>0.1240109475922777</v>
      </c>
      <c r="BD74" s="72">
        <f t="shared" si="22"/>
        <v>0.12314086190209257</v>
      </c>
      <c r="BF74" s="24" t="s">
        <v>28</v>
      </c>
      <c r="BG74" s="72">
        <f t="shared" ref="BG74:BG79" si="41">(AL74-AS74)*$BG$43</f>
        <v>0.13777664600320311</v>
      </c>
      <c r="BH74" s="72">
        <f t="shared" si="23"/>
        <v>0.13045512025442521</v>
      </c>
      <c r="BI74" s="72">
        <f t="shared" si="24"/>
        <v>0.12187544103875904</v>
      </c>
      <c r="BJ74" s="72">
        <f t="shared" si="25"/>
        <v>0.12249861896310356</v>
      </c>
      <c r="BK74" s="72">
        <f t="shared" si="26"/>
        <v>0.11867233568196905</v>
      </c>
    </row>
    <row r="75" spans="1:16377" s="21" customFormat="1" outlineLevel="1" x14ac:dyDescent="0.25">
      <c r="C75" s="24" t="s">
        <v>29</v>
      </c>
      <c r="D75" s="47">
        <v>0.5495522199999997</v>
      </c>
      <c r="E75" s="47"/>
      <c r="F75" s="48">
        <f t="shared" si="27"/>
        <v>0.5495522199999997</v>
      </c>
      <c r="G75"/>
      <c r="H75"/>
      <c r="I75" s="24" t="str">
        <f t="shared" si="28"/>
        <v>Ground mounted substations</v>
      </c>
      <c r="J75" s="48">
        <f t="shared" ref="J75:J84" si="42">$F75</f>
        <v>0.5495522199999997</v>
      </c>
      <c r="K75" s="48">
        <f t="shared" si="29"/>
        <v>0.5495522199999997</v>
      </c>
      <c r="L75" s="48">
        <f t="shared" si="29"/>
        <v>0.5495522199999997</v>
      </c>
      <c r="M75" s="48">
        <f t="shared" si="29"/>
        <v>0.5495522199999997</v>
      </c>
      <c r="N75" s="48">
        <f t="shared" si="29"/>
        <v>0.5495522199999997</v>
      </c>
      <c r="P75" s="24" t="s">
        <v>29</v>
      </c>
      <c r="Q75" s="48"/>
      <c r="R75" s="48"/>
      <c r="S75" s="48"/>
      <c r="T75" s="48"/>
      <c r="U75" s="48"/>
      <c r="W75" s="24" t="s">
        <v>29</v>
      </c>
      <c r="X75" s="58">
        <f t="shared" si="30"/>
        <v>0</v>
      </c>
      <c r="Y75" s="58">
        <f t="shared" si="31"/>
        <v>3.683837804995684E-3</v>
      </c>
      <c r="Z75" s="58">
        <f t="shared" si="32"/>
        <v>7.315031147000094E-3</v>
      </c>
      <c r="AA75" s="58">
        <f t="shared" si="33"/>
        <v>1.0984536516873982E-2</v>
      </c>
      <c r="AB75" s="58">
        <f t="shared" si="34"/>
        <v>1.461815264670472E-2</v>
      </c>
      <c r="AD75" s="24" t="s">
        <v>29</v>
      </c>
      <c r="AE75" s="48"/>
      <c r="AF75" s="48"/>
      <c r="AG75" s="48"/>
      <c r="AH75" s="48"/>
      <c r="AI75" s="48"/>
      <c r="AK75" s="24" t="s">
        <v>29</v>
      </c>
      <c r="AL75" s="64">
        <f t="shared" si="17"/>
        <v>0.5495522199999997</v>
      </c>
      <c r="AM75" s="64">
        <f t="shared" si="17"/>
        <v>0.55323605780499541</v>
      </c>
      <c r="AN75" s="64">
        <f t="shared" si="17"/>
        <v>0.55686725114699975</v>
      </c>
      <c r="AO75" s="64">
        <f t="shared" si="17"/>
        <v>0.56053675651687374</v>
      </c>
      <c r="AP75" s="64">
        <f t="shared" si="17"/>
        <v>0.56417037264670444</v>
      </c>
      <c r="AQ75"/>
      <c r="AR75" s="24" t="str">
        <f t="shared" si="14"/>
        <v>Ground mounted substations</v>
      </c>
      <c r="AS75" s="116">
        <f t="shared" si="35"/>
        <v>0</v>
      </c>
      <c r="AT75" s="116">
        <f t="shared" si="36"/>
        <v>3.2887341052814045E-2</v>
      </c>
      <c r="AU75" s="116">
        <f t="shared" si="37"/>
        <v>7.0740457315975766E-2</v>
      </c>
      <c r="AV75" s="116">
        <f t="shared" si="38"/>
        <v>7.1924281536589002E-2</v>
      </c>
      <c r="AW75" s="116">
        <f t="shared" si="39"/>
        <v>9.0819863554654989E-2</v>
      </c>
      <c r="AY75" s="24" t="s">
        <v>29</v>
      </c>
      <c r="AZ75" s="72">
        <f t="shared" si="40"/>
        <v>0.5495522199999997</v>
      </c>
      <c r="BA75" s="72">
        <f t="shared" si="19"/>
        <v>0.53335743467098595</v>
      </c>
      <c r="BB75" s="72">
        <f t="shared" si="20"/>
        <v>0.51073696276871949</v>
      </c>
      <c r="BC75" s="72">
        <f t="shared" si="21"/>
        <v>0.52618219356431561</v>
      </c>
      <c r="BD75" s="72">
        <f t="shared" si="22"/>
        <v>0.52249039371971029</v>
      </c>
      <c r="BF75" s="24" t="s">
        <v>29</v>
      </c>
      <c r="BG75" s="72">
        <f t="shared" si="41"/>
        <v>0.58459046740171827</v>
      </c>
      <c r="BH75" s="72">
        <f t="shared" si="23"/>
        <v>0.55352501266948251</v>
      </c>
      <c r="BI75" s="72">
        <f t="shared" si="24"/>
        <v>0.51712117480332842</v>
      </c>
      <c r="BJ75" s="72">
        <f t="shared" si="25"/>
        <v>0.51976533754523857</v>
      </c>
      <c r="BK75" s="72">
        <f t="shared" si="26"/>
        <v>0.50353030209751981</v>
      </c>
    </row>
    <row r="76" spans="1:16377" s="21" customFormat="1" outlineLevel="1" x14ac:dyDescent="0.25">
      <c r="C76" s="24" t="s">
        <v>30</v>
      </c>
      <c r="D76" s="47">
        <v>0.97969691000000036</v>
      </c>
      <c r="E76" s="47"/>
      <c r="F76" s="48">
        <f t="shared" si="27"/>
        <v>0.97969691000000036</v>
      </c>
      <c r="G76"/>
      <c r="H76"/>
      <c r="I76" s="24" t="str">
        <f t="shared" si="28"/>
        <v>Zone substations</v>
      </c>
      <c r="J76" s="48">
        <f t="shared" si="42"/>
        <v>0.97969691000000036</v>
      </c>
      <c r="K76" s="48">
        <f t="shared" si="29"/>
        <v>0.97969691000000036</v>
      </c>
      <c r="L76" s="48">
        <f t="shared" si="29"/>
        <v>0.97969691000000036</v>
      </c>
      <c r="M76" s="48">
        <f t="shared" si="29"/>
        <v>0.97969691000000036</v>
      </c>
      <c r="N76" s="48">
        <f t="shared" si="29"/>
        <v>0.97969691000000036</v>
      </c>
      <c r="P76" s="24" t="s">
        <v>30</v>
      </c>
      <c r="Q76" s="48"/>
      <c r="R76" s="48"/>
      <c r="S76" s="48"/>
      <c r="T76" s="48"/>
      <c r="U76" s="48"/>
      <c r="W76" s="24" t="s">
        <v>30</v>
      </c>
      <c r="X76" s="58">
        <f t="shared" si="30"/>
        <v>0</v>
      </c>
      <c r="Y76" s="58">
        <f t="shared" si="31"/>
        <v>6.5672458105900423E-3</v>
      </c>
      <c r="Z76" s="58">
        <f t="shared" si="32"/>
        <v>1.3040641363016883E-2</v>
      </c>
      <c r="AA76" s="58">
        <f t="shared" si="33"/>
        <v>1.9582336476347256E-2</v>
      </c>
      <c r="AB76" s="58">
        <f t="shared" si="34"/>
        <v>2.606005117745671E-2</v>
      </c>
      <c r="AD76" s="24" t="s">
        <v>30</v>
      </c>
      <c r="AE76" s="48"/>
      <c r="AF76" s="48"/>
      <c r="AG76" s="48"/>
      <c r="AH76" s="48"/>
      <c r="AI76" s="48"/>
      <c r="AK76" s="24" t="s">
        <v>30</v>
      </c>
      <c r="AL76" s="64">
        <f t="shared" si="17"/>
        <v>0.97969691000000036</v>
      </c>
      <c r="AM76" s="64">
        <f t="shared" si="17"/>
        <v>0.98626415581059046</v>
      </c>
      <c r="AN76" s="64">
        <f t="shared" si="17"/>
        <v>0.99273755136301722</v>
      </c>
      <c r="AO76" s="64">
        <f t="shared" si="17"/>
        <v>0.99927924647634758</v>
      </c>
      <c r="AP76" s="64">
        <f t="shared" si="17"/>
        <v>1.0057569611774571</v>
      </c>
      <c r="AQ76"/>
      <c r="AR76" s="24" t="str">
        <f t="shared" si="14"/>
        <v>Zone substations</v>
      </c>
      <c r="AS76" s="116">
        <f t="shared" si="35"/>
        <v>0</v>
      </c>
      <c r="AT76" s="116">
        <f t="shared" si="36"/>
        <v>5.8628871351949226E-2</v>
      </c>
      <c r="AU76" s="116">
        <f t="shared" si="37"/>
        <v>0.1261103220444609</v>
      </c>
      <c r="AV76" s="116">
        <f t="shared" si="38"/>
        <v>0.1282207473847824</v>
      </c>
      <c r="AW76" s="116">
        <f t="shared" si="39"/>
        <v>0.16190625104037826</v>
      </c>
      <c r="AY76" s="24" t="s">
        <v>30</v>
      </c>
      <c r="AZ76" s="72">
        <f t="shared" si="40"/>
        <v>0.97969691000000036</v>
      </c>
      <c r="BA76" s="72">
        <f t="shared" si="19"/>
        <v>0.9508261665701071</v>
      </c>
      <c r="BB76" s="72">
        <f t="shared" si="20"/>
        <v>0.91050023280280812</v>
      </c>
      <c r="BC76" s="72">
        <f t="shared" si="21"/>
        <v>0.93803473149827743</v>
      </c>
      <c r="BD76" s="72">
        <f t="shared" si="22"/>
        <v>0.93145329161236778</v>
      </c>
      <c r="BF76" s="24" t="s">
        <v>30</v>
      </c>
      <c r="BG76" s="72">
        <f t="shared" si="41"/>
        <v>1.0421602418946097</v>
      </c>
      <c r="BH76" s="72">
        <f t="shared" si="23"/>
        <v>0.98677928099353918</v>
      </c>
      <c r="BI76" s="72">
        <f t="shared" si="24"/>
        <v>0.92188148571284312</v>
      </c>
      <c r="BJ76" s="72">
        <f t="shared" si="25"/>
        <v>0.92659528355317644</v>
      </c>
      <c r="BK76" s="72">
        <f t="shared" si="26"/>
        <v>0.89765278549199035</v>
      </c>
    </row>
    <row r="77" spans="1:16377" s="21" customFormat="1" outlineLevel="1" x14ac:dyDescent="0.25">
      <c r="C77" s="24" t="s">
        <v>31</v>
      </c>
      <c r="D77" s="47">
        <v>0</v>
      </c>
      <c r="E77" s="47"/>
      <c r="F77" s="48">
        <f t="shared" si="27"/>
        <v>0</v>
      </c>
      <c r="G77"/>
      <c r="H77"/>
      <c r="I77" s="24" t="str">
        <f t="shared" si="28"/>
        <v>Decommissioned assets</v>
      </c>
      <c r="J77" s="48">
        <f t="shared" si="42"/>
        <v>0</v>
      </c>
      <c r="K77" s="48">
        <f t="shared" si="29"/>
        <v>0</v>
      </c>
      <c r="L77" s="48">
        <f t="shared" si="29"/>
        <v>0</v>
      </c>
      <c r="M77" s="48">
        <f t="shared" si="29"/>
        <v>0</v>
      </c>
      <c r="N77" s="48">
        <f t="shared" si="29"/>
        <v>0</v>
      </c>
      <c r="P77" s="24" t="s">
        <v>31</v>
      </c>
      <c r="Q77" s="48"/>
      <c r="R77" s="48"/>
      <c r="S77" s="48"/>
      <c r="T77" s="48"/>
      <c r="U77" s="48"/>
      <c r="W77" s="24" t="s">
        <v>31</v>
      </c>
      <c r="X77" s="58">
        <f t="shared" si="30"/>
        <v>0</v>
      </c>
      <c r="Y77" s="58">
        <f t="shared" si="31"/>
        <v>0</v>
      </c>
      <c r="Z77" s="58">
        <f t="shared" si="32"/>
        <v>0</v>
      </c>
      <c r="AA77" s="58">
        <f t="shared" si="33"/>
        <v>0</v>
      </c>
      <c r="AB77" s="58">
        <f t="shared" si="34"/>
        <v>0</v>
      </c>
      <c r="AD77" s="24" t="s">
        <v>31</v>
      </c>
      <c r="AE77" s="48"/>
      <c r="AF77" s="48"/>
      <c r="AG77" s="48"/>
      <c r="AH77" s="48"/>
      <c r="AI77" s="48"/>
      <c r="AK77" s="24" t="s">
        <v>31</v>
      </c>
      <c r="AL77" s="64">
        <f t="shared" si="17"/>
        <v>0</v>
      </c>
      <c r="AM77" s="64">
        <f t="shared" si="17"/>
        <v>0</v>
      </c>
      <c r="AN77" s="64">
        <f t="shared" si="17"/>
        <v>0</v>
      </c>
      <c r="AO77" s="64">
        <f t="shared" si="17"/>
        <v>0</v>
      </c>
      <c r="AP77" s="64">
        <f t="shared" si="17"/>
        <v>0</v>
      </c>
      <c r="AQ77"/>
      <c r="AR77" s="24" t="str">
        <f t="shared" si="14"/>
        <v>Decommissioned assets</v>
      </c>
      <c r="AS77" s="116">
        <f t="shared" si="35"/>
        <v>0</v>
      </c>
      <c r="AT77" s="116">
        <f t="shared" si="36"/>
        <v>0</v>
      </c>
      <c r="AU77" s="116">
        <f t="shared" si="37"/>
        <v>0</v>
      </c>
      <c r="AV77" s="116">
        <f t="shared" si="38"/>
        <v>0</v>
      </c>
      <c r="AW77" s="116">
        <f t="shared" si="39"/>
        <v>0</v>
      </c>
      <c r="AY77" s="24" t="s">
        <v>31</v>
      </c>
      <c r="AZ77" s="72">
        <f t="shared" si="40"/>
        <v>0</v>
      </c>
      <c r="BA77" s="72">
        <f t="shared" si="19"/>
        <v>0</v>
      </c>
      <c r="BB77" s="72">
        <f t="shared" si="20"/>
        <v>0</v>
      </c>
      <c r="BC77" s="72">
        <f t="shared" si="21"/>
        <v>0</v>
      </c>
      <c r="BD77" s="72">
        <f t="shared" si="22"/>
        <v>0</v>
      </c>
      <c r="BF77" s="24" t="s">
        <v>31</v>
      </c>
      <c r="BG77" s="72">
        <f t="shared" si="41"/>
        <v>0</v>
      </c>
      <c r="BH77" s="72">
        <f t="shared" si="23"/>
        <v>0</v>
      </c>
      <c r="BI77" s="72">
        <f t="shared" si="24"/>
        <v>0</v>
      </c>
      <c r="BJ77" s="72">
        <f t="shared" si="25"/>
        <v>0</v>
      </c>
      <c r="BK77" s="72">
        <f t="shared" si="26"/>
        <v>0</v>
      </c>
    </row>
    <row r="78" spans="1:16377" s="21" customFormat="1" outlineLevel="1" x14ac:dyDescent="0.25">
      <c r="C78" s="24" t="s">
        <v>32</v>
      </c>
      <c r="D78" s="47">
        <v>0</v>
      </c>
      <c r="E78" s="47"/>
      <c r="F78" s="48">
        <f t="shared" si="27"/>
        <v>0</v>
      </c>
      <c r="G78"/>
      <c r="H78"/>
      <c r="I78" s="24" t="str">
        <f t="shared" si="28"/>
        <v>Connection assets</v>
      </c>
      <c r="J78" s="48">
        <f t="shared" si="42"/>
        <v>0</v>
      </c>
      <c r="K78" s="48">
        <f t="shared" si="29"/>
        <v>0</v>
      </c>
      <c r="L78" s="48">
        <f t="shared" si="29"/>
        <v>0</v>
      </c>
      <c r="M78" s="48">
        <f t="shared" si="29"/>
        <v>0</v>
      </c>
      <c r="N78" s="48">
        <f t="shared" si="29"/>
        <v>0</v>
      </c>
      <c r="P78" s="24" t="s">
        <v>32</v>
      </c>
      <c r="Q78" s="48"/>
      <c r="R78" s="48"/>
      <c r="S78" s="48"/>
      <c r="T78" s="48"/>
      <c r="U78" s="48"/>
      <c r="W78" s="24" t="s">
        <v>32</v>
      </c>
      <c r="X78" s="58">
        <f t="shared" si="30"/>
        <v>0</v>
      </c>
      <c r="Y78" s="58">
        <f t="shared" si="31"/>
        <v>0</v>
      </c>
      <c r="Z78" s="58">
        <f t="shared" si="32"/>
        <v>0</v>
      </c>
      <c r="AA78" s="58">
        <f t="shared" si="33"/>
        <v>0</v>
      </c>
      <c r="AB78" s="58">
        <f t="shared" si="34"/>
        <v>0</v>
      </c>
      <c r="AD78" s="24" t="s">
        <v>32</v>
      </c>
      <c r="AE78" s="48"/>
      <c r="AF78" s="48"/>
      <c r="AG78" s="48"/>
      <c r="AH78" s="48"/>
      <c r="AI78" s="48"/>
      <c r="AK78" s="24" t="s">
        <v>32</v>
      </c>
      <c r="AL78" s="64">
        <f t="shared" si="17"/>
        <v>0</v>
      </c>
      <c r="AM78" s="64">
        <f t="shared" si="17"/>
        <v>0</v>
      </c>
      <c r="AN78" s="64">
        <f t="shared" si="17"/>
        <v>0</v>
      </c>
      <c r="AO78" s="64">
        <f t="shared" si="17"/>
        <v>0</v>
      </c>
      <c r="AP78" s="64">
        <f t="shared" si="17"/>
        <v>0</v>
      </c>
      <c r="AQ78"/>
      <c r="AR78" s="24" t="str">
        <f t="shared" si="14"/>
        <v>Connection assets</v>
      </c>
      <c r="AS78" s="116">
        <f t="shared" si="35"/>
        <v>0</v>
      </c>
      <c r="AT78" s="116">
        <f t="shared" si="36"/>
        <v>0</v>
      </c>
      <c r="AU78" s="116">
        <f t="shared" si="37"/>
        <v>0</v>
      </c>
      <c r="AV78" s="116">
        <f t="shared" si="38"/>
        <v>0</v>
      </c>
      <c r="AW78" s="116">
        <f t="shared" si="39"/>
        <v>0</v>
      </c>
      <c r="AY78" s="24" t="s">
        <v>32</v>
      </c>
      <c r="AZ78" s="72">
        <f t="shared" si="40"/>
        <v>0</v>
      </c>
      <c r="BA78" s="72">
        <f t="shared" si="19"/>
        <v>0</v>
      </c>
      <c r="BB78" s="72">
        <f t="shared" si="20"/>
        <v>0</v>
      </c>
      <c r="BC78" s="72">
        <f t="shared" si="21"/>
        <v>0</v>
      </c>
      <c r="BD78" s="72">
        <f t="shared" si="22"/>
        <v>0</v>
      </c>
      <c r="BF78" s="24" t="s">
        <v>32</v>
      </c>
      <c r="BG78" s="72">
        <f t="shared" si="41"/>
        <v>0</v>
      </c>
      <c r="BH78" s="72">
        <f t="shared" si="23"/>
        <v>0</v>
      </c>
      <c r="BI78" s="72">
        <f t="shared" si="24"/>
        <v>0</v>
      </c>
      <c r="BJ78" s="72">
        <f t="shared" si="25"/>
        <v>0</v>
      </c>
      <c r="BK78" s="72">
        <f t="shared" si="26"/>
        <v>0</v>
      </c>
    </row>
    <row r="79" spans="1:16377" s="21" customFormat="1" outlineLevel="1" x14ac:dyDescent="0.25">
      <c r="C79" s="24" t="s">
        <v>33</v>
      </c>
      <c r="D79" s="47">
        <v>1.7703969500000003</v>
      </c>
      <c r="E79" s="47"/>
      <c r="F79" s="48">
        <f t="shared" si="27"/>
        <v>1.7703969500000003</v>
      </c>
      <c r="G79"/>
      <c r="H79"/>
      <c r="I79" s="24" t="str">
        <f t="shared" si="28"/>
        <v>Other Network asset maintenance - routine costs (itemise in table 3)</v>
      </c>
      <c r="J79" s="48">
        <f t="shared" si="42"/>
        <v>1.7703969500000003</v>
      </c>
      <c r="K79" s="48">
        <f t="shared" si="29"/>
        <v>1.7703969500000003</v>
      </c>
      <c r="L79" s="48">
        <f t="shared" si="29"/>
        <v>1.7703969500000003</v>
      </c>
      <c r="M79" s="48">
        <f t="shared" si="29"/>
        <v>1.7703969500000003</v>
      </c>
      <c r="N79" s="48">
        <f t="shared" si="29"/>
        <v>1.7703969500000003</v>
      </c>
      <c r="P79" s="24" t="s">
        <v>33</v>
      </c>
      <c r="Q79" s="48"/>
      <c r="R79" s="48"/>
      <c r="S79" s="48"/>
      <c r="T79" s="48"/>
      <c r="U79" s="48"/>
      <c r="W79" s="24" t="s">
        <v>33</v>
      </c>
      <c r="X79" s="58">
        <f t="shared" si="30"/>
        <v>0</v>
      </c>
      <c r="Y79" s="58">
        <f t="shared" si="31"/>
        <v>1.1867580508107234E-2</v>
      </c>
      <c r="Z79" s="58">
        <f t="shared" si="32"/>
        <v>2.3565565492218332E-2</v>
      </c>
      <c r="AA79" s="58">
        <f t="shared" si="33"/>
        <v>3.5386973683114831E-2</v>
      </c>
      <c r="AB79" s="58">
        <f t="shared" si="34"/>
        <v>4.7092763742016146E-2</v>
      </c>
      <c r="AD79" s="24" t="s">
        <v>33</v>
      </c>
      <c r="AE79" s="48"/>
      <c r="AF79" s="48"/>
      <c r="AG79" s="48"/>
      <c r="AH79" s="48"/>
      <c r="AI79" s="48"/>
      <c r="AK79" s="24" t="s">
        <v>33</v>
      </c>
      <c r="AL79" s="64">
        <f t="shared" si="17"/>
        <v>1.7703969500000003</v>
      </c>
      <c r="AM79" s="64">
        <f t="shared" si="17"/>
        <v>1.7822645305081075</v>
      </c>
      <c r="AN79" s="64">
        <f t="shared" si="17"/>
        <v>1.7939625154922187</v>
      </c>
      <c r="AO79" s="64">
        <f t="shared" si="17"/>
        <v>1.8057839236831152</v>
      </c>
      <c r="AP79" s="64">
        <f t="shared" si="17"/>
        <v>1.8174897137420165</v>
      </c>
      <c r="AQ79"/>
      <c r="AR79" s="24" t="str">
        <f t="shared" si="14"/>
        <v>Other Network asset maintenance - routine costs (itemise in table 3)</v>
      </c>
      <c r="AS79" s="116">
        <f t="shared" si="35"/>
        <v>0</v>
      </c>
      <c r="AT79" s="116">
        <f t="shared" si="36"/>
        <v>0.10594743533837753</v>
      </c>
      <c r="AU79" s="116">
        <f t="shared" si="37"/>
        <v>0.22789224629792015</v>
      </c>
      <c r="AV79" s="116">
        <f t="shared" si="38"/>
        <v>0.23170596720238629</v>
      </c>
      <c r="AW79" s="116">
        <f t="shared" si="39"/>
        <v>0.29257858231666767</v>
      </c>
      <c r="AY79" s="24" t="s">
        <v>33</v>
      </c>
      <c r="AZ79" s="72">
        <f t="shared" si="40"/>
        <v>1.7703969500000003</v>
      </c>
      <c r="BA79" s="72">
        <f t="shared" si="19"/>
        <v>1.718225022548973</v>
      </c>
      <c r="BB79" s="72">
        <f t="shared" si="20"/>
        <v>1.6453525765722599</v>
      </c>
      <c r="BC79" s="72">
        <f t="shared" si="21"/>
        <v>1.6951097943532549</v>
      </c>
      <c r="BD79" s="72">
        <f t="shared" si="22"/>
        <v>1.6832165639248531</v>
      </c>
      <c r="BF79" s="24" t="s">
        <v>33</v>
      </c>
      <c r="BG79" s="72">
        <f t="shared" si="41"/>
        <v>1.8832735867886718</v>
      </c>
      <c r="BH79" s="72">
        <f t="shared" si="23"/>
        <v>1.7831954062141058</v>
      </c>
      <c r="BI79" s="72">
        <f t="shared" si="24"/>
        <v>1.6659194837794129</v>
      </c>
      <c r="BJ79" s="72">
        <f t="shared" si="25"/>
        <v>1.6744377236904102</v>
      </c>
      <c r="BK79" s="72">
        <f t="shared" si="26"/>
        <v>1.6221361294219288</v>
      </c>
    </row>
    <row r="80" spans="1:16377" s="21" customFormat="1" outlineLevel="1" x14ac:dyDescent="0.25">
      <c r="C80" s="28" t="s">
        <v>34</v>
      </c>
      <c r="D80" s="49"/>
      <c r="E80" s="49"/>
      <c r="F80" s="49"/>
      <c r="G80"/>
      <c r="H80"/>
      <c r="I80" s="28" t="str">
        <f t="shared" si="28"/>
        <v>Non-network asset maintenance - routine</v>
      </c>
      <c r="J80" s="49"/>
      <c r="K80" s="49"/>
      <c r="L80" s="49"/>
      <c r="M80" s="49"/>
      <c r="N80" s="49"/>
      <c r="P80" s="28" t="s">
        <v>34</v>
      </c>
      <c r="Q80" s="49"/>
      <c r="R80" s="49"/>
      <c r="S80" s="49"/>
      <c r="T80" s="49"/>
      <c r="U80" s="49"/>
      <c r="W80" s="28" t="s">
        <v>34</v>
      </c>
      <c r="X80" s="49"/>
      <c r="Y80" s="49"/>
      <c r="Z80" s="49"/>
      <c r="AA80" s="49"/>
      <c r="AB80" s="49"/>
      <c r="AD80" s="28" t="s">
        <v>34</v>
      </c>
      <c r="AE80" s="49"/>
      <c r="AF80" s="49"/>
      <c r="AG80" s="49"/>
      <c r="AH80" s="49"/>
      <c r="AI80" s="49"/>
      <c r="AK80" s="28" t="s">
        <v>34</v>
      </c>
      <c r="AL80" s="49"/>
      <c r="AM80" s="49"/>
      <c r="AN80" s="49"/>
      <c r="AO80" s="49"/>
      <c r="AP80" s="49"/>
      <c r="AQ80"/>
      <c r="AR80" s="28" t="str">
        <f t="shared" si="14"/>
        <v>Non-network asset maintenance - routine</v>
      </c>
      <c r="AS80" s="49"/>
      <c r="AT80" s="49"/>
      <c r="AU80" s="49"/>
      <c r="AV80" s="49"/>
      <c r="AW80" s="49"/>
      <c r="AY80" s="28" t="s">
        <v>34</v>
      </c>
      <c r="AZ80" s="49"/>
      <c r="BA80" s="49"/>
      <c r="BB80" s="49"/>
      <c r="BC80" s="49"/>
      <c r="BD80" s="49"/>
      <c r="BF80" s="28" t="s">
        <v>34</v>
      </c>
      <c r="BG80" s="49"/>
      <c r="BH80" s="49"/>
      <c r="BI80" s="49"/>
      <c r="BJ80" s="49"/>
      <c r="BK80" s="49"/>
    </row>
    <row r="81" spans="2:63" s="21" customFormat="1" ht="30" outlineLevel="1" x14ac:dyDescent="0.25">
      <c r="C81" s="25" t="s">
        <v>35</v>
      </c>
      <c r="D81" s="47">
        <v>0</v>
      </c>
      <c r="E81" s="47"/>
      <c r="F81" s="48">
        <f t="shared" si="27"/>
        <v>0</v>
      </c>
      <c r="G81"/>
      <c r="H81"/>
      <c r="I81" s="25" t="str">
        <f t="shared" si="28"/>
        <v>Emergency &amp; unscheduled power system response &amp; repair</v>
      </c>
      <c r="J81" s="48">
        <f t="shared" si="42"/>
        <v>0</v>
      </c>
      <c r="K81" s="48">
        <f t="shared" si="29"/>
        <v>0</v>
      </c>
      <c r="L81" s="48">
        <f t="shared" si="29"/>
        <v>0</v>
      </c>
      <c r="M81" s="48">
        <f t="shared" si="29"/>
        <v>0</v>
      </c>
      <c r="N81" s="48">
        <f t="shared" si="29"/>
        <v>0</v>
      </c>
      <c r="P81" s="25" t="s">
        <v>35</v>
      </c>
      <c r="Q81" s="48"/>
      <c r="R81" s="48"/>
      <c r="S81" s="48"/>
      <c r="T81" s="48"/>
      <c r="U81" s="48"/>
      <c r="W81" s="25" t="s">
        <v>35</v>
      </c>
      <c r="X81" s="58">
        <f t="shared" ref="X81:X84" si="43">((J81+Q81)/X$135)*X$133</f>
        <v>0</v>
      </c>
      <c r="Y81" s="58">
        <f t="shared" ref="Y81:Y84" si="44">((K81+R81)/Y$135)*Y$133</f>
        <v>0</v>
      </c>
      <c r="Z81" s="58">
        <f t="shared" ref="Z81:Z84" si="45">((L81+S81)/Z$135)*Z$133</f>
        <v>0</v>
      </c>
      <c r="AA81" s="58">
        <f t="shared" ref="AA81:AA84" si="46">((M81+T81)/AA$135)*AA$133</f>
        <v>0</v>
      </c>
      <c r="AB81" s="58">
        <f t="shared" ref="AB81:AB84" si="47">((N81+U81)/AB$135)*AB$133</f>
        <v>0</v>
      </c>
      <c r="AD81" s="25" t="s">
        <v>35</v>
      </c>
      <c r="AE81" s="48"/>
      <c r="AF81" s="48"/>
      <c r="AG81" s="48"/>
      <c r="AH81" s="48"/>
      <c r="AI81" s="48"/>
      <c r="AK81" s="25" t="s">
        <v>35</v>
      </c>
      <c r="AL81" s="64">
        <f t="shared" ref="AL81:AP84" si="48">J81+Q81+X81+AE81</f>
        <v>0</v>
      </c>
      <c r="AM81" s="64">
        <f t="shared" si="48"/>
        <v>0</v>
      </c>
      <c r="AN81" s="64">
        <f t="shared" si="48"/>
        <v>0</v>
      </c>
      <c r="AO81" s="64">
        <f t="shared" si="48"/>
        <v>0</v>
      </c>
      <c r="AP81" s="64">
        <f t="shared" si="48"/>
        <v>0</v>
      </c>
      <c r="AQ81"/>
      <c r="AR81" s="25" t="str">
        <f t="shared" si="14"/>
        <v>Emergency &amp; unscheduled power system response &amp; repair</v>
      </c>
      <c r="AS81" s="116">
        <f t="shared" ref="AS81:AS84" si="49">((AL81/AS$139)*AL$139)+((AL81/(AL$85+AL$100))*AL$137)</f>
        <v>0</v>
      </c>
      <c r="AT81" s="116">
        <f t="shared" ref="AT81:AT84" si="50">((AM81/AT$139)*AM$139)+((AM81/(AM$85+AM$100))*AM$137)</f>
        <v>0</v>
      </c>
      <c r="AU81" s="116">
        <f t="shared" ref="AU81:AU84" si="51">((AN81/AU$139)*AN$139)+((AN81/(AN$85+AN$100))*AN$137)</f>
        <v>0</v>
      </c>
      <c r="AV81" s="116">
        <f t="shared" ref="AV81:AV84" si="52">((AO81/AV$139)*AO$139)+((AO81/(AO$85+AO$100))*AO$137)</f>
        <v>0</v>
      </c>
      <c r="AW81" s="116">
        <f t="shared" ref="AW81:AW84" si="53">((AP81/AW$139)*AP$139)+((AP81/(AP$85+AP$100))*AP$137)</f>
        <v>0</v>
      </c>
      <c r="AY81" s="25" t="s">
        <v>35</v>
      </c>
      <c r="AZ81" s="72">
        <f t="shared" ref="AZ81:AZ84" si="54">(AL81-AS81)*D$13</f>
        <v>0</v>
      </c>
      <c r="BA81" s="72">
        <f t="shared" ref="BA81:BA84" si="55">(AM81-AT81)*E$13</f>
        <v>0</v>
      </c>
      <c r="BB81" s="72">
        <f t="shared" ref="BB81:BB84" si="56">(AN81-AU81)*F$13</f>
        <v>0</v>
      </c>
      <c r="BC81" s="72">
        <f t="shared" ref="BC81:BC84" si="57">(AO81-AV81)*G$13</f>
        <v>0</v>
      </c>
      <c r="BD81" s="72">
        <f t="shared" ref="BD81:BD84" si="58">(AP81-AW81)*H$13</f>
        <v>0</v>
      </c>
      <c r="BF81" s="25" t="s">
        <v>35</v>
      </c>
      <c r="BG81" s="72">
        <f t="shared" ref="BG81:BG84" si="59">(AL81-AS81)*$BG$43</f>
        <v>0</v>
      </c>
      <c r="BH81" s="72">
        <f t="shared" ref="BH81:BH84" si="60">(AM81-AT81)*$BG$43</f>
        <v>0</v>
      </c>
      <c r="BI81" s="72">
        <f t="shared" ref="BI81:BI84" si="61">(AN81-AU81)*$BG$43</f>
        <v>0</v>
      </c>
      <c r="BJ81" s="72">
        <f t="shared" ref="BJ81:BJ84" si="62">(AO81-AV81)*$BG$43</f>
        <v>0</v>
      </c>
      <c r="BK81" s="72">
        <f t="shared" ref="BK81:BK84" si="63">(AP81-AW81)*$BG$43</f>
        <v>0</v>
      </c>
    </row>
    <row r="82" spans="2:63" s="21" customFormat="1" outlineLevel="1" x14ac:dyDescent="0.25">
      <c r="C82" s="24" t="s">
        <v>36</v>
      </c>
      <c r="D82" s="47">
        <v>10.971582459999995</v>
      </c>
      <c r="E82" s="47"/>
      <c r="F82" s="48">
        <f t="shared" si="27"/>
        <v>10.971582459999995</v>
      </c>
      <c r="G82"/>
      <c r="H82"/>
      <c r="I82" s="24" t="str">
        <f t="shared" si="28"/>
        <v>Vegetation management</v>
      </c>
      <c r="J82" s="48">
        <f t="shared" si="42"/>
        <v>10.971582459999995</v>
      </c>
      <c r="K82" s="48">
        <f t="shared" si="29"/>
        <v>10.971582459999995</v>
      </c>
      <c r="L82" s="48">
        <f t="shared" si="29"/>
        <v>10.971582459999995</v>
      </c>
      <c r="M82" s="48">
        <f t="shared" si="29"/>
        <v>10.971582459999995</v>
      </c>
      <c r="N82" s="48">
        <f t="shared" si="29"/>
        <v>10.971582459999995</v>
      </c>
      <c r="P82" s="24" t="s">
        <v>36</v>
      </c>
      <c r="Q82" s="48"/>
      <c r="R82" s="48"/>
      <c r="S82" s="48"/>
      <c r="T82" s="48"/>
      <c r="U82" s="48"/>
      <c r="W82" s="24" t="s">
        <v>36</v>
      </c>
      <c r="X82" s="58">
        <f t="shared" si="43"/>
        <v>0</v>
      </c>
      <c r="Y82" s="58">
        <f t="shared" si="44"/>
        <v>7.3546296013098728E-2</v>
      </c>
      <c r="Z82" s="58">
        <f t="shared" si="45"/>
        <v>0.14604156712674168</v>
      </c>
      <c r="AA82" s="58">
        <f t="shared" si="46"/>
        <v>0.2193017220088094</v>
      </c>
      <c r="AB82" s="58">
        <f t="shared" si="47"/>
        <v>0.29184536307794018</v>
      </c>
      <c r="AD82" s="24" t="s">
        <v>36</v>
      </c>
      <c r="AE82" s="48"/>
      <c r="AF82" s="48"/>
      <c r="AG82" s="48"/>
      <c r="AH82" s="48"/>
      <c r="AI82" s="48"/>
      <c r="AK82" s="24" t="s">
        <v>36</v>
      </c>
      <c r="AL82" s="64">
        <f t="shared" si="48"/>
        <v>10.971582459999995</v>
      </c>
      <c r="AM82" s="64">
        <f t="shared" si="48"/>
        <v>11.045128756013094</v>
      </c>
      <c r="AN82" s="64">
        <f t="shared" si="48"/>
        <v>11.117624027126737</v>
      </c>
      <c r="AO82" s="64">
        <f t="shared" si="48"/>
        <v>11.190884182008805</v>
      </c>
      <c r="AP82" s="64">
        <f t="shared" si="48"/>
        <v>11.263427823077935</v>
      </c>
      <c r="AQ82"/>
      <c r="AR82" s="24" t="str">
        <f t="shared" si="14"/>
        <v>Vegetation management</v>
      </c>
      <c r="AS82" s="116">
        <f t="shared" si="49"/>
        <v>0</v>
      </c>
      <c r="AT82" s="116">
        <f t="shared" si="50"/>
        <v>0.65658214291463068</v>
      </c>
      <c r="AU82" s="116">
        <f t="shared" si="51"/>
        <v>1.4123039311902672</v>
      </c>
      <c r="AV82" s="116">
        <f t="shared" si="52"/>
        <v>1.4359384914411624</v>
      </c>
      <c r="AW82" s="116">
        <f t="shared" si="53"/>
        <v>1.8131809603022728</v>
      </c>
      <c r="AY82" s="24" t="s">
        <v>36</v>
      </c>
      <c r="AZ82" s="72">
        <f t="shared" si="54"/>
        <v>10.971582459999995</v>
      </c>
      <c r="BA82" s="72">
        <f t="shared" si="55"/>
        <v>10.648260278425923</v>
      </c>
      <c r="BB82" s="72">
        <f t="shared" si="56"/>
        <v>10.196651925793253</v>
      </c>
      <c r="BC82" s="72">
        <f t="shared" si="57"/>
        <v>10.505009561556445</v>
      </c>
      <c r="BD82" s="72">
        <f t="shared" si="58"/>
        <v>10.431304306720239</v>
      </c>
      <c r="BF82" s="24" t="s">
        <v>36</v>
      </c>
      <c r="BG82" s="72">
        <f t="shared" si="59"/>
        <v>11.671106557312962</v>
      </c>
      <c r="BH82" s="72">
        <f t="shared" si="60"/>
        <v>11.050897620203902</v>
      </c>
      <c r="BI82" s="72">
        <f t="shared" si="61"/>
        <v>10.324110074865667</v>
      </c>
      <c r="BJ82" s="72">
        <f t="shared" si="62"/>
        <v>10.376899688854536</v>
      </c>
      <c r="BK82" s="72">
        <f t="shared" si="63"/>
        <v>10.052773930331224</v>
      </c>
    </row>
    <row r="83" spans="2:63" s="21" customFormat="1" outlineLevel="1" x14ac:dyDescent="0.25">
      <c r="C83" s="24" t="s">
        <v>37</v>
      </c>
      <c r="D83" s="47">
        <v>0.61048364000000011</v>
      </c>
      <c r="E83" s="47"/>
      <c r="F83" s="48">
        <f t="shared" si="27"/>
        <v>0.61048364000000011</v>
      </c>
      <c r="G83"/>
      <c r="H83"/>
      <c r="I83" s="24" t="str">
        <f t="shared" si="28"/>
        <v>Connection asset repair</v>
      </c>
      <c r="J83" s="48">
        <f t="shared" si="42"/>
        <v>0.61048364000000011</v>
      </c>
      <c r="K83" s="48">
        <f t="shared" si="29"/>
        <v>0.61048364000000011</v>
      </c>
      <c r="L83" s="48">
        <f t="shared" si="29"/>
        <v>0.61048364000000011</v>
      </c>
      <c r="M83" s="48">
        <f t="shared" si="29"/>
        <v>0.61048364000000011</v>
      </c>
      <c r="N83" s="48">
        <f t="shared" si="29"/>
        <v>0.61048364000000011</v>
      </c>
      <c r="P83" s="24" t="s">
        <v>37</v>
      </c>
      <c r="Q83" s="48"/>
      <c r="R83" s="48"/>
      <c r="S83" s="48"/>
      <c r="T83" s="48"/>
      <c r="U83" s="48"/>
      <c r="W83" s="24" t="s">
        <v>37</v>
      </c>
      <c r="X83" s="58">
        <f t="shared" si="43"/>
        <v>0</v>
      </c>
      <c r="Y83" s="58">
        <f t="shared" si="44"/>
        <v>4.0922820989848369E-3</v>
      </c>
      <c r="Z83" s="58">
        <f t="shared" si="45"/>
        <v>8.1260827976165663E-3</v>
      </c>
      <c r="AA83" s="58">
        <f t="shared" si="46"/>
        <v>1.2202443357492312E-2</v>
      </c>
      <c r="AB83" s="58">
        <f t="shared" si="47"/>
        <v>1.6238935469746509E-2</v>
      </c>
      <c r="AD83" s="24" t="s">
        <v>37</v>
      </c>
      <c r="AE83" s="48"/>
      <c r="AF83" s="48"/>
      <c r="AG83" s="48"/>
      <c r="AH83" s="48"/>
      <c r="AI83" s="48"/>
      <c r="AK83" s="24" t="s">
        <v>37</v>
      </c>
      <c r="AL83" s="64">
        <f t="shared" si="48"/>
        <v>0.61048364000000011</v>
      </c>
      <c r="AM83" s="64">
        <f t="shared" si="48"/>
        <v>0.61457592209898493</v>
      </c>
      <c r="AN83" s="64">
        <f t="shared" si="48"/>
        <v>0.61860972279761672</v>
      </c>
      <c r="AO83" s="64">
        <f t="shared" si="48"/>
        <v>0.62268608335749243</v>
      </c>
      <c r="AP83" s="64">
        <f t="shared" si="48"/>
        <v>0.62672257546974663</v>
      </c>
      <c r="AQ83"/>
      <c r="AR83" s="24" t="str">
        <f t="shared" si="14"/>
        <v>Connection asset repair</v>
      </c>
      <c r="AS83" s="116">
        <f t="shared" si="49"/>
        <v>0</v>
      </c>
      <c r="AT83" s="116">
        <f t="shared" si="50"/>
        <v>3.6533714076968635E-2</v>
      </c>
      <c r="AU83" s="116">
        <f t="shared" si="51"/>
        <v>7.8583782042626546E-2</v>
      </c>
      <c r="AV83" s="116">
        <f t="shared" si="52"/>
        <v>7.9898862380797367E-2</v>
      </c>
      <c r="AW83" s="116">
        <f t="shared" si="53"/>
        <v>0.10088948578380623</v>
      </c>
      <c r="AY83" s="24" t="s">
        <v>37</v>
      </c>
      <c r="AZ83" s="72">
        <f t="shared" si="54"/>
        <v>0.61048364000000011</v>
      </c>
      <c r="BA83" s="72">
        <f t="shared" si="55"/>
        <v>0.59249326322256668</v>
      </c>
      <c r="BB83" s="72">
        <f t="shared" si="56"/>
        <v>0.56736475400571151</v>
      </c>
      <c r="BC83" s="72">
        <f t="shared" si="57"/>
        <v>0.58452246963960619</v>
      </c>
      <c r="BD83" s="72">
        <f t="shared" si="58"/>
        <v>0.58042134271251267</v>
      </c>
      <c r="BF83" s="24" t="s">
        <v>37</v>
      </c>
      <c r="BG83" s="72">
        <f t="shared" si="59"/>
        <v>0.64940674145343746</v>
      </c>
      <c r="BH83" s="72">
        <f t="shared" si="60"/>
        <v>0.61489691473816988</v>
      </c>
      <c r="BI83" s="72">
        <f t="shared" si="61"/>
        <v>0.57445681343078292</v>
      </c>
      <c r="BJ83" s="72">
        <f t="shared" si="62"/>
        <v>0.57739414683912316</v>
      </c>
      <c r="BK83" s="72">
        <f t="shared" si="63"/>
        <v>0.55935905722443224</v>
      </c>
    </row>
    <row r="84" spans="2:63" s="21" customFormat="1" outlineLevel="1" x14ac:dyDescent="0.25">
      <c r="C84" s="24" t="s">
        <v>38</v>
      </c>
      <c r="D84" s="47">
        <v>0</v>
      </c>
      <c r="E84" s="47"/>
      <c r="F84" s="48">
        <f t="shared" si="27"/>
        <v>0</v>
      </c>
      <c r="G84"/>
      <c r="H84"/>
      <c r="I84" s="24" t="str">
        <f t="shared" si="28"/>
        <v>Other Non-network asset maintenance - routine costs (itemise in table 3)</v>
      </c>
      <c r="J84" s="48">
        <f t="shared" si="42"/>
        <v>0</v>
      </c>
      <c r="K84" s="48">
        <f t="shared" si="29"/>
        <v>0</v>
      </c>
      <c r="L84" s="48">
        <f t="shared" si="29"/>
        <v>0</v>
      </c>
      <c r="M84" s="48">
        <f t="shared" si="29"/>
        <v>0</v>
      </c>
      <c r="N84" s="48">
        <f t="shared" si="29"/>
        <v>0</v>
      </c>
      <c r="P84" s="24" t="s">
        <v>38</v>
      </c>
      <c r="Q84" s="48"/>
      <c r="R84" s="48"/>
      <c r="S84" s="48"/>
      <c r="T84" s="48"/>
      <c r="U84" s="48"/>
      <c r="W84" s="24" t="s">
        <v>38</v>
      </c>
      <c r="X84" s="58">
        <f t="shared" si="43"/>
        <v>0</v>
      </c>
      <c r="Y84" s="58">
        <f t="shared" si="44"/>
        <v>0</v>
      </c>
      <c r="Z84" s="58">
        <f t="shared" si="45"/>
        <v>0</v>
      </c>
      <c r="AA84" s="58">
        <f t="shared" si="46"/>
        <v>0</v>
      </c>
      <c r="AB84" s="58">
        <f t="shared" si="47"/>
        <v>0</v>
      </c>
      <c r="AD84" s="24" t="s">
        <v>38</v>
      </c>
      <c r="AE84" s="48"/>
      <c r="AF84" s="48"/>
      <c r="AG84" s="48"/>
      <c r="AH84" s="48"/>
      <c r="AI84" s="48"/>
      <c r="AK84" s="24" t="s">
        <v>38</v>
      </c>
      <c r="AL84" s="64">
        <f t="shared" si="48"/>
        <v>0</v>
      </c>
      <c r="AM84" s="64">
        <f t="shared" si="48"/>
        <v>0</v>
      </c>
      <c r="AN84" s="64">
        <f t="shared" si="48"/>
        <v>0</v>
      </c>
      <c r="AO84" s="64">
        <f t="shared" si="48"/>
        <v>0</v>
      </c>
      <c r="AP84" s="64">
        <f t="shared" si="48"/>
        <v>0</v>
      </c>
      <c r="AQ84"/>
      <c r="AR84" s="24" t="str">
        <f t="shared" si="14"/>
        <v>Other Non-network asset maintenance - routine costs (itemise in table 3)</v>
      </c>
      <c r="AS84" s="116">
        <f t="shared" si="49"/>
        <v>0</v>
      </c>
      <c r="AT84" s="116">
        <f t="shared" si="50"/>
        <v>0</v>
      </c>
      <c r="AU84" s="116">
        <f t="shared" si="51"/>
        <v>0</v>
      </c>
      <c r="AV84" s="116">
        <f t="shared" si="52"/>
        <v>0</v>
      </c>
      <c r="AW84" s="116">
        <f t="shared" si="53"/>
        <v>0</v>
      </c>
      <c r="AY84" s="24" t="s">
        <v>38</v>
      </c>
      <c r="AZ84" s="72">
        <f t="shared" si="54"/>
        <v>0</v>
      </c>
      <c r="BA84" s="72">
        <f t="shared" si="55"/>
        <v>0</v>
      </c>
      <c r="BB84" s="72">
        <f t="shared" si="56"/>
        <v>0</v>
      </c>
      <c r="BC84" s="72">
        <f t="shared" si="57"/>
        <v>0</v>
      </c>
      <c r="BD84" s="72">
        <f t="shared" si="58"/>
        <v>0</v>
      </c>
      <c r="BF84" s="24" t="s">
        <v>38</v>
      </c>
      <c r="BG84" s="72">
        <f t="shared" si="59"/>
        <v>0</v>
      </c>
      <c r="BH84" s="72">
        <f t="shared" si="60"/>
        <v>0</v>
      </c>
      <c r="BI84" s="72">
        <f t="shared" si="61"/>
        <v>0</v>
      </c>
      <c r="BJ84" s="72">
        <f t="shared" si="62"/>
        <v>0</v>
      </c>
      <c r="BK84" s="72">
        <f t="shared" si="63"/>
        <v>0</v>
      </c>
    </row>
    <row r="85" spans="2:63" s="21" customFormat="1" ht="15.75" outlineLevel="1" thickBot="1" x14ac:dyDescent="0.3">
      <c r="C85" s="30" t="s">
        <v>39</v>
      </c>
      <c r="D85" s="50">
        <f>SUM(D73:D79,D81:D84)</f>
        <v>18.084314249712808</v>
      </c>
      <c r="E85" s="50">
        <f>SUM(E73:E79,E81:E84)</f>
        <v>0</v>
      </c>
      <c r="F85" s="50">
        <f>SUM(F73:F79,F81:F84)</f>
        <v>18.084314249712808</v>
      </c>
      <c r="G85"/>
      <c r="H85"/>
      <c r="I85" s="30" t="str">
        <f t="shared" si="28"/>
        <v>Sub-total routine maintenance</v>
      </c>
      <c r="J85" s="50">
        <f t="shared" ref="J85:N85" si="64">SUM(J73:J79,J81:J84)</f>
        <v>18.084314249712808</v>
      </c>
      <c r="K85" s="50">
        <f t="shared" si="64"/>
        <v>18.084314249712808</v>
      </c>
      <c r="L85" s="50">
        <f t="shared" si="64"/>
        <v>18.084314249712808</v>
      </c>
      <c r="M85" s="50">
        <f t="shared" si="64"/>
        <v>18.084314249712808</v>
      </c>
      <c r="N85" s="50">
        <f t="shared" si="64"/>
        <v>18.084314249712808</v>
      </c>
      <c r="P85" s="30" t="s">
        <v>39</v>
      </c>
      <c r="Q85" s="50">
        <f t="shared" ref="Q85" si="65">SUM(Q73:Q79,Q81:Q84)</f>
        <v>0</v>
      </c>
      <c r="R85" s="50">
        <f t="shared" ref="R85" si="66">SUM(R73:R79,R81:R84)</f>
        <v>0</v>
      </c>
      <c r="S85" s="50">
        <f t="shared" ref="S85" si="67">SUM(S73:S79,S81:S84)</f>
        <v>1.059709</v>
      </c>
      <c r="T85" s="50">
        <f t="shared" ref="T85" si="68">SUM(T73:T79,T81:T84)</f>
        <v>0.80970900000000001</v>
      </c>
      <c r="U85" s="50">
        <f t="shared" ref="U85" si="69">SUM(U73:U79,U81:U84)</f>
        <v>1.059709</v>
      </c>
      <c r="W85" s="30" t="s">
        <v>39</v>
      </c>
      <c r="X85" s="50">
        <f t="shared" ref="X85" si="70">SUM(X73:X79,X81:X84)</f>
        <v>0</v>
      </c>
      <c r="Y85" s="50">
        <f t="shared" ref="Y85" si="71">SUM(Y73:Y79,Y81:Y84)</f>
        <v>0.12122538693504729</v>
      </c>
      <c r="Z85" s="50">
        <f t="shared" ref="Z85" si="72">SUM(Z73:Z79,Z81:Z84)</f>
        <v>0.25482405721251244</v>
      </c>
      <c r="AA85" s="50">
        <f t="shared" ref="AA85" si="73">SUM(AA73:AA79,AA81:AA84)</f>
        <v>0.37765671902323761</v>
      </c>
      <c r="AB85" s="50">
        <f t="shared" ref="AB85" si="74">SUM(AB73:AB79,AB81:AB84)</f>
        <v>0.50923323380690932</v>
      </c>
      <c r="AD85" s="30" t="s">
        <v>39</v>
      </c>
      <c r="AE85" s="50">
        <f t="shared" ref="AE85" si="75">SUM(AE73:AE79,AE81:AE84)</f>
        <v>0</v>
      </c>
      <c r="AF85" s="50">
        <f t="shared" ref="AF85" si="76">SUM(AF73:AF79,AF81:AF84)</f>
        <v>0</v>
      </c>
      <c r="AG85" s="50">
        <f t="shared" ref="AG85" si="77">SUM(AG73:AG79,AG81:AG84)</f>
        <v>0</v>
      </c>
      <c r="AH85" s="50">
        <f t="shared" ref="AH85" si="78">SUM(AH73:AH79,AH81:AH84)</f>
        <v>0</v>
      </c>
      <c r="AI85" s="50">
        <f t="shared" ref="AI85" si="79">SUM(AI73:AI79,AI81:AI84)</f>
        <v>0</v>
      </c>
      <c r="AK85" s="30" t="s">
        <v>39</v>
      </c>
      <c r="AL85" s="50">
        <f t="shared" ref="AL85" si="80">SUM(AL73:AL79,AL81:AL84)</f>
        <v>18.084314249712808</v>
      </c>
      <c r="AM85" s="50">
        <f t="shared" ref="AM85" si="81">SUM(AM73:AM79,AM81:AM84)</f>
        <v>18.205539636647856</v>
      </c>
      <c r="AN85" s="50">
        <f t="shared" ref="AN85" si="82">SUM(AN73:AN79,AN81:AN84)</f>
        <v>19.398847306925322</v>
      </c>
      <c r="AO85" s="50">
        <f t="shared" ref="AO85" si="83">SUM(AO73:AO79,AO81:AO84)</f>
        <v>19.271679968736045</v>
      </c>
      <c r="AP85" s="50">
        <f t="shared" ref="AP85" si="84">SUM(AP73:AP79,AP81:AP84)</f>
        <v>19.653256483519716</v>
      </c>
      <c r="AQ85"/>
      <c r="AR85" s="30" t="str">
        <f t="shared" si="14"/>
        <v>Sub-total routine maintenance</v>
      </c>
      <c r="AS85" s="50">
        <f t="shared" ref="AS85:AW85" si="85">SUM(AS73:AS79,AS81:AS84)</f>
        <v>0</v>
      </c>
      <c r="AT85" s="50">
        <f t="shared" si="85"/>
        <v>1.0822356616748274</v>
      </c>
      <c r="AU85" s="50">
        <f t="shared" si="85"/>
        <v>2.4642916728684265</v>
      </c>
      <c r="AV85" s="50">
        <f t="shared" si="85"/>
        <v>2.472811496551143</v>
      </c>
      <c r="AW85" s="50">
        <f t="shared" si="85"/>
        <v>3.1637713690357954</v>
      </c>
      <c r="AY85" s="30" t="s">
        <v>39</v>
      </c>
      <c r="AZ85" s="50">
        <f t="shared" ref="AZ85:BD85" si="86">SUM(AZ73:AZ79,AZ81:AZ84)</f>
        <v>18.084314249712808</v>
      </c>
      <c r="BA85" s="50">
        <f t="shared" si="86"/>
        <v>17.551386574347351</v>
      </c>
      <c r="BB85" s="50">
        <f t="shared" si="86"/>
        <v>17.791867513031026</v>
      </c>
      <c r="BC85" s="50">
        <f t="shared" si="86"/>
        <v>18.090543968303994</v>
      </c>
      <c r="BD85" s="50">
        <f t="shared" si="86"/>
        <v>18.201306229136399</v>
      </c>
      <c r="BF85" s="30" t="s">
        <v>39</v>
      </c>
      <c r="BG85" s="50">
        <f t="shared" ref="BG85:BK85" si="87">SUM(BG73:BG79,BG81:BG84)</f>
        <v>19.23733056683707</v>
      </c>
      <c r="BH85" s="50">
        <f t="shared" si="87"/>
        <v>18.215048379189859</v>
      </c>
      <c r="BI85" s="50">
        <f t="shared" si="87"/>
        <v>18.014265856943908</v>
      </c>
      <c r="BJ85" s="50">
        <f t="shared" si="87"/>
        <v>17.869927578446624</v>
      </c>
      <c r="BK85" s="50">
        <f t="shared" si="87"/>
        <v>17.540818614634723</v>
      </c>
    </row>
    <row r="86" spans="2:63" s="21" customFormat="1" ht="15.75" outlineLevel="1" thickTop="1" x14ac:dyDescent="0.25">
      <c r="C86" s="32"/>
      <c r="D86" s="35"/>
      <c r="E86" s="35"/>
      <c r="F86" s="35"/>
      <c r="G86"/>
      <c r="H86"/>
      <c r="I86"/>
      <c r="J86" s="35"/>
      <c r="K86" s="35"/>
      <c r="L86" s="35"/>
      <c r="M86" s="35"/>
      <c r="N86" s="35"/>
      <c r="P86" s="32"/>
      <c r="W86" s="32"/>
      <c r="X86" s="59"/>
      <c r="Y86" s="59"/>
      <c r="Z86" s="59"/>
      <c r="AA86" s="59"/>
      <c r="AB86" s="59"/>
      <c r="AD86" s="32"/>
      <c r="AE86" s="63"/>
      <c r="AF86" s="63"/>
      <c r="AG86" s="63"/>
      <c r="AH86" s="63"/>
      <c r="AI86" s="63"/>
      <c r="AK86" s="32"/>
      <c r="AL86" s="63"/>
      <c r="AM86" s="63"/>
      <c r="AN86" s="63"/>
      <c r="AO86" s="63"/>
      <c r="AP86" s="63"/>
      <c r="AQ86"/>
      <c r="AR86" s="32"/>
      <c r="AS86" s="63"/>
      <c r="AT86" s="63"/>
      <c r="AU86" s="63"/>
      <c r="AV86" s="63"/>
      <c r="AW86" s="63"/>
      <c r="AY86" s="32"/>
      <c r="AZ86" s="63"/>
      <c r="BA86" s="63"/>
      <c r="BB86" s="63"/>
      <c r="BC86" s="63"/>
      <c r="BD86" s="63"/>
      <c r="BF86" s="32"/>
      <c r="BG86" s="63"/>
      <c r="BH86" s="63"/>
      <c r="BI86" s="63"/>
      <c r="BJ86" s="63"/>
      <c r="BK86" s="63"/>
    </row>
    <row r="87" spans="2:63" s="21" customFormat="1" outlineLevel="1" x14ac:dyDescent="0.25">
      <c r="C87" s="28" t="s">
        <v>40</v>
      </c>
      <c r="D87" s="34"/>
      <c r="E87" s="34"/>
      <c r="F87" s="34"/>
      <c r="G87"/>
      <c r="H87"/>
      <c r="I87" s="28" t="s">
        <v>40</v>
      </c>
      <c r="J87" s="34"/>
      <c r="K87" s="34"/>
      <c r="L87" s="34"/>
      <c r="M87" s="34"/>
      <c r="N87" s="34"/>
      <c r="P87" s="28" t="s">
        <v>40</v>
      </c>
      <c r="Q87" s="34"/>
      <c r="R87" s="34"/>
      <c r="S87" s="34"/>
      <c r="T87" s="34"/>
      <c r="U87" s="34"/>
      <c r="W87" s="28" t="s">
        <v>40</v>
      </c>
      <c r="X87" s="49"/>
      <c r="Y87" s="49"/>
      <c r="Z87" s="49"/>
      <c r="AA87" s="49"/>
      <c r="AB87" s="49"/>
      <c r="AD87" s="28" t="s">
        <v>40</v>
      </c>
      <c r="AE87" s="49"/>
      <c r="AF87" s="49"/>
      <c r="AG87" s="49"/>
      <c r="AH87" s="49"/>
      <c r="AI87" s="49"/>
      <c r="AK87" s="28" t="s">
        <v>40</v>
      </c>
      <c r="AL87" s="49"/>
      <c r="AM87" s="49"/>
      <c r="AN87" s="49"/>
      <c r="AO87" s="49"/>
      <c r="AP87" s="49"/>
      <c r="AQ87"/>
      <c r="AR87" s="28" t="str">
        <f t="shared" ref="AR87:AR100" si="88">C87</f>
        <v>Network asset maintenance - non-routine</v>
      </c>
      <c r="AS87" s="49"/>
      <c r="AT87" s="49"/>
      <c r="AU87" s="49"/>
      <c r="AV87" s="49"/>
      <c r="AW87" s="49"/>
      <c r="AY87" s="28" t="s">
        <v>40</v>
      </c>
      <c r="AZ87" s="49"/>
      <c r="BA87" s="49"/>
      <c r="BB87" s="49"/>
      <c r="BC87" s="49"/>
      <c r="BD87" s="49"/>
      <c r="BF87" s="28" t="s">
        <v>40</v>
      </c>
      <c r="BG87" s="49"/>
      <c r="BH87" s="49"/>
      <c r="BI87" s="49"/>
      <c r="BJ87" s="49"/>
      <c r="BK87" s="49"/>
    </row>
    <row r="88" spans="2:63" s="21" customFormat="1" outlineLevel="1" x14ac:dyDescent="0.25">
      <c r="B88"/>
      <c r="C88" s="33" t="s">
        <v>27</v>
      </c>
      <c r="D88" s="47">
        <v>3.405299970000002</v>
      </c>
      <c r="E88" s="47"/>
      <c r="F88" s="48">
        <f>D88+E88</f>
        <v>3.405299970000002</v>
      </c>
      <c r="G88"/>
      <c r="H88"/>
      <c r="I88" s="33" t="s">
        <v>27</v>
      </c>
      <c r="J88" s="48">
        <f>$F88</f>
        <v>3.405299970000002</v>
      </c>
      <c r="K88" s="48">
        <f t="shared" ref="K88:N88" si="89">$F88</f>
        <v>3.405299970000002</v>
      </c>
      <c r="L88" s="48">
        <f t="shared" si="89"/>
        <v>3.405299970000002</v>
      </c>
      <c r="M88" s="48">
        <f t="shared" si="89"/>
        <v>3.405299970000002</v>
      </c>
      <c r="N88" s="48">
        <f t="shared" si="89"/>
        <v>3.405299970000002</v>
      </c>
      <c r="P88" s="33" t="s">
        <v>27</v>
      </c>
      <c r="Q88" s="48">
        <f>D32+D35</f>
        <v>0</v>
      </c>
      <c r="R88" s="48">
        <f>E32+E35</f>
        <v>0.58476799999999995</v>
      </c>
      <c r="S88" s="48">
        <f>F32+F35</f>
        <v>2.385081</v>
      </c>
      <c r="T88" s="48">
        <f>G32+G35</f>
        <v>0.75139800000000001</v>
      </c>
      <c r="U88" s="48">
        <f>H32+H35</f>
        <v>0.75139800000000001</v>
      </c>
      <c r="W88" s="33" t="s">
        <v>27</v>
      </c>
      <c r="X88" s="58">
        <f t="shared" ref="X88:X94" si="90">((J88+Q88)/X$135)*X$133</f>
        <v>0</v>
      </c>
      <c r="Y88" s="58">
        <f t="shared" ref="Y88:Y94" si="91">((K88+R88)/Y$135)*Y$133</f>
        <v>2.6746799844404957E-2</v>
      </c>
      <c r="Z88" s="58">
        <f t="shared" ref="Z88:Z94" si="92">((L88+S88)/Z$135)*Z$133</f>
        <v>7.7075145194658023E-2</v>
      </c>
      <c r="AA88" s="58">
        <f t="shared" ref="AA88:AA94" si="93">((M88+T88)/AA$135)*AA$133</f>
        <v>8.3084735134144286E-2</v>
      </c>
      <c r="AB88" s="58">
        <f t="shared" ref="AB88:AB94" si="94">((N88+U88)/AB$135)*AB$133</f>
        <v>0.11056864701903613</v>
      </c>
      <c r="AD88" s="33" t="s">
        <v>27</v>
      </c>
      <c r="AE88" s="48"/>
      <c r="AF88" s="48"/>
      <c r="AG88" s="48"/>
      <c r="AH88" s="48"/>
      <c r="AI88" s="48"/>
      <c r="AK88" s="33" t="s">
        <v>27</v>
      </c>
      <c r="AL88" s="64">
        <f t="shared" ref="AL88:AP94" si="95">J88+Q88+X88+AE88</f>
        <v>3.405299970000002</v>
      </c>
      <c r="AM88" s="64">
        <f t="shared" si="95"/>
        <v>4.016814769844407</v>
      </c>
      <c r="AN88" s="64">
        <f t="shared" si="95"/>
        <v>5.8674561151946598</v>
      </c>
      <c r="AO88" s="64">
        <f t="shared" si="95"/>
        <v>4.2397827051341457</v>
      </c>
      <c r="AP88" s="64">
        <f t="shared" si="95"/>
        <v>4.2672666170190379</v>
      </c>
      <c r="AQ88"/>
      <c r="AR88" s="33" t="str">
        <f t="shared" si="88"/>
        <v>Overhead network &amp; structures</v>
      </c>
      <c r="AS88" s="116">
        <f t="shared" ref="AS88:AS94" si="96">((AL88/AS$139)*AL$139)+((AL88/(AL$85+AL$100))*AL$137)</f>
        <v>0</v>
      </c>
      <c r="AT88" s="116">
        <f t="shared" ref="AT88:AT94" si="97">((AM88/AT$139)*AM$139)+((AM88/(AM$85+AM$100))*AM$137)</f>
        <v>0.23878117743442023</v>
      </c>
      <c r="AU88" s="116">
        <f t="shared" ref="AU88:AU94" si="98">((AN88/AU$139)*AN$139)+((AN88/(AN$85+AN$100))*AN$137)</f>
        <v>0.74535991839232996</v>
      </c>
      <c r="AV88" s="116">
        <f t="shared" ref="AV88:AV94" si="99">((AO88/AV$139)*AO$139)+((AO88/(AO$85+AO$100))*AO$137)</f>
        <v>0.54402021168588532</v>
      </c>
      <c r="AW88" s="116">
        <f t="shared" ref="AW88:AW94" si="100">((AP88/AW$139)*AP$139)+((AP88/(AP$85+AP$100))*AP$137)</f>
        <v>0.68694243919770126</v>
      </c>
      <c r="AY88" s="33" t="s">
        <v>27</v>
      </c>
      <c r="AZ88" s="72">
        <f t="shared" ref="AZ88:AZ94" si="101">(AL88-AS88)*D$13</f>
        <v>3.405299970000002</v>
      </c>
      <c r="BA88" s="72">
        <f t="shared" ref="BA88:BA94" si="102">(AM88-AT88)*E$13</f>
        <v>3.8724844322202361</v>
      </c>
      <c r="BB88" s="72">
        <f t="shared" ref="BB88:BB94" si="103">(AN88-AU88)*F$13</f>
        <v>5.3814023167654472</v>
      </c>
      <c r="BC88" s="72">
        <f t="shared" ref="BC88:BC94" si="104">(AO88-AV88)*G$13</f>
        <v>3.9799319814210548</v>
      </c>
      <c r="BD88" s="72">
        <f t="shared" ref="BD88:BD94" si="105">(AP88-AW88)*H$13</f>
        <v>3.9520079800955448</v>
      </c>
      <c r="BF88" s="33" t="s">
        <v>27</v>
      </c>
      <c r="BG88" s="72">
        <f t="shared" ref="BG88:BG94" si="106">(AL88-AS88)*$BG$43</f>
        <v>3.6224144469935169</v>
      </c>
      <c r="BH88" s="72">
        <f t="shared" ref="BH88:BH94" si="107">(AM88-AT88)*$BG$43</f>
        <v>4.0189127498135635</v>
      </c>
      <c r="BI88" s="72">
        <f t="shared" ref="BI88:BI94" si="108">(AN88-AU88)*$BG$43</f>
        <v>5.4486698457250151</v>
      </c>
      <c r="BJ88" s="72">
        <f t="shared" ref="BJ88:BJ94" si="109">(AO88-AV88)*$BG$43</f>
        <v>3.9313962255500661</v>
      </c>
      <c r="BK88" s="72">
        <f t="shared" ref="BK88:BK94" si="110">(AP88-AW88)*$BG$43</f>
        <v>3.808597815440085</v>
      </c>
    </row>
    <row r="89" spans="2:63" s="21" customFormat="1" outlineLevel="1" x14ac:dyDescent="0.25">
      <c r="C89" s="24" t="s">
        <v>28</v>
      </c>
      <c r="D89" s="47">
        <v>0.3371800399999999</v>
      </c>
      <c r="E89" s="47"/>
      <c r="F89" s="48">
        <f t="shared" ref="F89:F99" si="111">D89+E89</f>
        <v>0.3371800399999999</v>
      </c>
      <c r="G89"/>
      <c r="H89"/>
      <c r="I89" s="24" t="s">
        <v>28</v>
      </c>
      <c r="J89" s="48">
        <f t="shared" ref="J89:N94" si="112">$F89</f>
        <v>0.3371800399999999</v>
      </c>
      <c r="K89" s="48">
        <f t="shared" si="112"/>
        <v>0.3371800399999999</v>
      </c>
      <c r="L89" s="48">
        <f t="shared" si="112"/>
        <v>0.3371800399999999</v>
      </c>
      <c r="M89" s="48">
        <f t="shared" si="112"/>
        <v>0.3371800399999999</v>
      </c>
      <c r="N89" s="48">
        <f t="shared" si="112"/>
        <v>0.3371800399999999</v>
      </c>
      <c r="P89" s="24" t="s">
        <v>28</v>
      </c>
      <c r="Q89" s="48"/>
      <c r="R89" s="48"/>
      <c r="S89" s="48"/>
      <c r="T89" s="48"/>
      <c r="U89" s="48"/>
      <c r="W89" s="24" t="s">
        <v>28</v>
      </c>
      <c r="X89" s="58">
        <f t="shared" si="90"/>
        <v>0</v>
      </c>
      <c r="Y89" s="58">
        <f t="shared" si="91"/>
        <v>2.2602339381723492E-3</v>
      </c>
      <c r="Z89" s="58">
        <f t="shared" si="92"/>
        <v>4.4881676481021912E-3</v>
      </c>
      <c r="AA89" s="58">
        <f t="shared" si="93"/>
        <v>6.7396078613621664E-3</v>
      </c>
      <c r="AB89" s="58">
        <f t="shared" si="94"/>
        <v>8.969028082794395E-3</v>
      </c>
      <c r="AD89" s="24" t="s">
        <v>28</v>
      </c>
      <c r="AE89" s="48"/>
      <c r="AF89" s="48"/>
      <c r="AG89" s="48"/>
      <c r="AH89" s="48"/>
      <c r="AI89" s="48"/>
      <c r="AK89" s="24" t="s">
        <v>28</v>
      </c>
      <c r="AL89" s="64">
        <f t="shared" si="95"/>
        <v>0.3371800399999999</v>
      </c>
      <c r="AM89" s="64">
        <f t="shared" si="95"/>
        <v>0.33944027393817228</v>
      </c>
      <c r="AN89" s="64">
        <f t="shared" si="95"/>
        <v>0.34166820764810207</v>
      </c>
      <c r="AO89" s="64">
        <f t="shared" si="95"/>
        <v>0.34391964786136209</v>
      </c>
      <c r="AP89" s="64">
        <f t="shared" si="95"/>
        <v>0.34614906808279428</v>
      </c>
      <c r="AQ89"/>
      <c r="AR89" s="24" t="str">
        <f t="shared" si="88"/>
        <v>Underground network</v>
      </c>
      <c r="AS89" s="116">
        <f t="shared" si="96"/>
        <v>0</v>
      </c>
      <c r="AT89" s="116">
        <f t="shared" si="97"/>
        <v>2.0178164272871984E-2</v>
      </c>
      <c r="AU89" s="116">
        <f t="shared" si="98"/>
        <v>4.3403100486827273E-2</v>
      </c>
      <c r="AV89" s="116">
        <f t="shared" si="99"/>
        <v>4.4129440739004468E-2</v>
      </c>
      <c r="AW89" s="116">
        <f t="shared" si="100"/>
        <v>5.5722903323278568E-2</v>
      </c>
      <c r="AY89" s="24" t="s">
        <v>28</v>
      </c>
      <c r="AZ89" s="72">
        <f t="shared" si="101"/>
        <v>0.3371800399999999</v>
      </c>
      <c r="BA89" s="72">
        <f t="shared" si="102"/>
        <v>0.32724366240693276</v>
      </c>
      <c r="BB89" s="72">
        <f t="shared" si="103"/>
        <v>0.31336477821131431</v>
      </c>
      <c r="BC89" s="72">
        <f t="shared" si="104"/>
        <v>0.32284126351687509</v>
      </c>
      <c r="BD89" s="72">
        <f t="shared" si="105"/>
        <v>0.32057614443633348</v>
      </c>
      <c r="BF89" s="24" t="s">
        <v>28</v>
      </c>
      <c r="BG89" s="72">
        <f t="shared" si="106"/>
        <v>0.35867790176906234</v>
      </c>
      <c r="BH89" s="72">
        <f t="shared" si="107"/>
        <v>0.33961756339169485</v>
      </c>
      <c r="BI89" s="72">
        <f t="shared" si="108"/>
        <v>0.3172818379389557</v>
      </c>
      <c r="BJ89" s="72">
        <f t="shared" si="109"/>
        <v>0.31890417493740097</v>
      </c>
      <c r="BK89" s="72">
        <f t="shared" si="110"/>
        <v>0.30894310171734696</v>
      </c>
    </row>
    <row r="90" spans="2:63" s="21" customFormat="1" outlineLevel="1" x14ac:dyDescent="0.25">
      <c r="C90" s="24" t="s">
        <v>29</v>
      </c>
      <c r="D90" s="47">
        <v>0.48341972999999999</v>
      </c>
      <c r="E90" s="47"/>
      <c r="F90" s="48">
        <f t="shared" si="111"/>
        <v>0.48341972999999999</v>
      </c>
      <c r="G90"/>
      <c r="H90"/>
      <c r="I90" s="24" t="s">
        <v>29</v>
      </c>
      <c r="J90" s="48">
        <f t="shared" si="112"/>
        <v>0.48341972999999999</v>
      </c>
      <c r="K90" s="48">
        <f t="shared" si="112"/>
        <v>0.48341972999999999</v>
      </c>
      <c r="L90" s="48">
        <f t="shared" si="112"/>
        <v>0.48341972999999999</v>
      </c>
      <c r="M90" s="48">
        <f t="shared" si="112"/>
        <v>0.48341972999999999</v>
      </c>
      <c r="N90" s="48">
        <f t="shared" si="112"/>
        <v>0.48341972999999999</v>
      </c>
      <c r="P90" s="24" t="s">
        <v>29</v>
      </c>
      <c r="Q90" s="48"/>
      <c r="R90" s="48"/>
      <c r="S90" s="48"/>
      <c r="T90" s="48"/>
      <c r="U90" s="48"/>
      <c r="W90" s="24" t="s">
        <v>29</v>
      </c>
      <c r="X90" s="58">
        <f t="shared" si="90"/>
        <v>0</v>
      </c>
      <c r="Y90" s="58">
        <f t="shared" si="91"/>
        <v>3.2405289474670977E-3</v>
      </c>
      <c r="Z90" s="58">
        <f t="shared" si="92"/>
        <v>6.4347486068282601E-3</v>
      </c>
      <c r="AA90" s="58">
        <f t="shared" si="93"/>
        <v>9.6626698681380324E-3</v>
      </c>
      <c r="AB90" s="58">
        <f t="shared" si="94"/>
        <v>1.2859020759790186E-2</v>
      </c>
      <c r="AD90" s="24" t="s">
        <v>29</v>
      </c>
      <c r="AE90" s="48"/>
      <c r="AF90" s="48"/>
      <c r="AG90" s="48"/>
      <c r="AH90" s="48"/>
      <c r="AI90" s="48"/>
      <c r="AK90" s="24" t="s">
        <v>29</v>
      </c>
      <c r="AL90" s="64">
        <f t="shared" si="95"/>
        <v>0.48341972999999999</v>
      </c>
      <c r="AM90" s="64">
        <f t="shared" si="95"/>
        <v>0.48666025894746712</v>
      </c>
      <c r="AN90" s="64">
        <f t="shared" si="95"/>
        <v>0.48985447860682824</v>
      </c>
      <c r="AO90" s="64">
        <f t="shared" si="95"/>
        <v>0.49308239986813801</v>
      </c>
      <c r="AP90" s="64">
        <f t="shared" si="95"/>
        <v>0.49627875075979017</v>
      </c>
      <c r="AQ90"/>
      <c r="AR90" s="24" t="str">
        <f t="shared" si="88"/>
        <v>Ground mounted substations</v>
      </c>
      <c r="AS90" s="116">
        <f t="shared" si="96"/>
        <v>0</v>
      </c>
      <c r="AT90" s="116">
        <f t="shared" si="97"/>
        <v>2.8929715782367856E-2</v>
      </c>
      <c r="AU90" s="116">
        <f t="shared" si="98"/>
        <v>6.2227631026157172E-2</v>
      </c>
      <c r="AV90" s="116">
        <f t="shared" si="99"/>
        <v>6.3268995184592017E-2</v>
      </c>
      <c r="AW90" s="116">
        <f t="shared" si="100"/>
        <v>7.9890704323291012E-2</v>
      </c>
      <c r="AY90" s="24" t="s">
        <v>29</v>
      </c>
      <c r="AZ90" s="72">
        <f t="shared" si="101"/>
        <v>0.48341972999999999</v>
      </c>
      <c r="BA90" s="72">
        <f t="shared" si="102"/>
        <v>0.46917380674422671</v>
      </c>
      <c r="BB90" s="72">
        <f t="shared" si="103"/>
        <v>0.44927545673944247</v>
      </c>
      <c r="BC90" s="72">
        <f t="shared" si="104"/>
        <v>0.46286202600304172</v>
      </c>
      <c r="BD90" s="72">
        <f t="shared" si="105"/>
        <v>0.45961449315876879</v>
      </c>
      <c r="BF90" s="24" t="s">
        <v>29</v>
      </c>
      <c r="BG90" s="72">
        <f t="shared" si="106"/>
        <v>0.51424151450414046</v>
      </c>
      <c r="BH90" s="72">
        <f t="shared" si="107"/>
        <v>0.48691444131174272</v>
      </c>
      <c r="BI90" s="72">
        <f t="shared" si="108"/>
        <v>0.45489139994868544</v>
      </c>
      <c r="BJ90" s="72">
        <f t="shared" si="109"/>
        <v>0.45721736714934608</v>
      </c>
      <c r="BK90" s="72">
        <f t="shared" si="110"/>
        <v>0.44293603742843868</v>
      </c>
    </row>
    <row r="91" spans="2:63" s="21" customFormat="1" outlineLevel="1" x14ac:dyDescent="0.25">
      <c r="C91" s="24" t="s">
        <v>30</v>
      </c>
      <c r="D91" s="47">
        <v>3.7071510000000002E-2</v>
      </c>
      <c r="E91" s="47"/>
      <c r="F91" s="48">
        <f t="shared" si="111"/>
        <v>3.7071510000000002E-2</v>
      </c>
      <c r="G91"/>
      <c r="H91"/>
      <c r="I91" s="24" t="s">
        <v>30</v>
      </c>
      <c r="J91" s="48">
        <f t="shared" si="112"/>
        <v>3.7071510000000002E-2</v>
      </c>
      <c r="K91" s="48">
        <f t="shared" si="112"/>
        <v>3.7071510000000002E-2</v>
      </c>
      <c r="L91" s="48">
        <f t="shared" si="112"/>
        <v>3.7071510000000002E-2</v>
      </c>
      <c r="M91" s="48">
        <f t="shared" si="112"/>
        <v>3.7071510000000002E-2</v>
      </c>
      <c r="N91" s="48">
        <f t="shared" si="112"/>
        <v>3.7071510000000002E-2</v>
      </c>
      <c r="P91" s="24" t="s">
        <v>30</v>
      </c>
      <c r="Q91" s="48"/>
      <c r="R91" s="48"/>
      <c r="S91" s="48"/>
      <c r="T91" s="48"/>
      <c r="U91" s="48"/>
      <c r="W91" s="24" t="s">
        <v>30</v>
      </c>
      <c r="X91" s="58">
        <f t="shared" si="90"/>
        <v>0</v>
      </c>
      <c r="Y91" s="58">
        <f t="shared" si="91"/>
        <v>2.4850309953488247E-4</v>
      </c>
      <c r="Z91" s="58">
        <f t="shared" si="92"/>
        <v>4.9345492647873493E-4</v>
      </c>
      <c r="AA91" s="58">
        <f t="shared" si="93"/>
        <v>7.4099119339497753E-4</v>
      </c>
      <c r="AB91" s="58">
        <f t="shared" si="94"/>
        <v>9.8610645595033851E-4</v>
      </c>
      <c r="AD91" s="24" t="s">
        <v>30</v>
      </c>
      <c r="AE91" s="48"/>
      <c r="AF91" s="48"/>
      <c r="AG91" s="48"/>
      <c r="AH91" s="48"/>
      <c r="AI91" s="48"/>
      <c r="AK91" s="24" t="s">
        <v>30</v>
      </c>
      <c r="AL91" s="64">
        <f t="shared" si="95"/>
        <v>3.7071510000000002E-2</v>
      </c>
      <c r="AM91" s="64">
        <f t="shared" si="95"/>
        <v>3.7320013099534886E-2</v>
      </c>
      <c r="AN91" s="64">
        <f t="shared" si="95"/>
        <v>3.756496492647874E-2</v>
      </c>
      <c r="AO91" s="64">
        <f t="shared" si="95"/>
        <v>3.7812501193394979E-2</v>
      </c>
      <c r="AP91" s="64">
        <f t="shared" si="95"/>
        <v>3.8057616455950342E-2</v>
      </c>
      <c r="AQ91"/>
      <c r="AR91" s="24" t="str">
        <f t="shared" si="88"/>
        <v>Zone substations</v>
      </c>
      <c r="AS91" s="116">
        <f t="shared" si="96"/>
        <v>0</v>
      </c>
      <c r="AT91" s="116">
        <f t="shared" si="97"/>
        <v>2.2185032620063061E-3</v>
      </c>
      <c r="AU91" s="116">
        <f t="shared" si="98"/>
        <v>4.7719861286226279E-3</v>
      </c>
      <c r="AV91" s="116">
        <f t="shared" si="99"/>
        <v>4.8518441472704373E-3</v>
      </c>
      <c r="AW91" s="116">
        <f t="shared" si="100"/>
        <v>6.1264960042651268E-3</v>
      </c>
      <c r="AY91" s="24" t="s">
        <v>30</v>
      </c>
      <c r="AZ91" s="72">
        <f t="shared" si="101"/>
        <v>3.7071510000000002E-2</v>
      </c>
      <c r="BA91" s="72">
        <f t="shared" si="102"/>
        <v>3.5979047583466789E-2</v>
      </c>
      <c r="BB91" s="72">
        <f t="shared" si="103"/>
        <v>3.4453123349497579E-2</v>
      </c>
      <c r="BC91" s="72">
        <f t="shared" si="104"/>
        <v>3.5495022566811703E-2</v>
      </c>
      <c r="BD91" s="72">
        <f t="shared" si="105"/>
        <v>3.5245982366669711E-2</v>
      </c>
      <c r="BF91" s="24" t="s">
        <v>30</v>
      </c>
      <c r="BG91" s="72">
        <f t="shared" si="106"/>
        <v>3.9435108383671869E-2</v>
      </c>
      <c r="BH91" s="72">
        <f t="shared" si="107"/>
        <v>3.7339505320216619E-2</v>
      </c>
      <c r="BI91" s="72">
        <f t="shared" si="108"/>
        <v>3.4883787391366293E-2</v>
      </c>
      <c r="BJ91" s="72">
        <f t="shared" si="109"/>
        <v>3.5062156437948147E-2</v>
      </c>
      <c r="BK91" s="72">
        <f t="shared" si="110"/>
        <v>3.3966978842358671E-2</v>
      </c>
    </row>
    <row r="92" spans="2:63" s="21" customFormat="1" outlineLevel="1" x14ac:dyDescent="0.25">
      <c r="C92" s="24" t="s">
        <v>31</v>
      </c>
      <c r="D92" s="47">
        <v>0.9066696899999992</v>
      </c>
      <c r="E92" s="47"/>
      <c r="F92" s="48">
        <f t="shared" si="111"/>
        <v>0.9066696899999992</v>
      </c>
      <c r="G92"/>
      <c r="H92"/>
      <c r="I92" s="24" t="s">
        <v>31</v>
      </c>
      <c r="J92" s="48">
        <f t="shared" si="112"/>
        <v>0.9066696899999992</v>
      </c>
      <c r="K92" s="48">
        <f t="shared" si="112"/>
        <v>0.9066696899999992</v>
      </c>
      <c r="L92" s="48">
        <f t="shared" si="112"/>
        <v>0.9066696899999992</v>
      </c>
      <c r="M92" s="48">
        <f t="shared" si="112"/>
        <v>0.9066696899999992</v>
      </c>
      <c r="N92" s="48">
        <f t="shared" si="112"/>
        <v>0.9066696899999992</v>
      </c>
      <c r="P92" s="24" t="s">
        <v>31</v>
      </c>
      <c r="Q92" s="48"/>
      <c r="R92" s="48"/>
      <c r="S92" s="48"/>
      <c r="T92" s="48"/>
      <c r="U92" s="48"/>
      <c r="W92" s="24" t="s">
        <v>31</v>
      </c>
      <c r="X92" s="58">
        <f t="shared" si="90"/>
        <v>0</v>
      </c>
      <c r="Y92" s="58">
        <f t="shared" si="91"/>
        <v>6.0777192032191512E-3</v>
      </c>
      <c r="Z92" s="58">
        <f t="shared" si="92"/>
        <v>1.2068583805176725E-2</v>
      </c>
      <c r="AA92" s="58">
        <f t="shared" si="93"/>
        <v>1.8122656876079599E-2</v>
      </c>
      <c r="AB92" s="58">
        <f t="shared" si="94"/>
        <v>2.4117518674677433E-2</v>
      </c>
      <c r="AD92" s="24" t="s">
        <v>31</v>
      </c>
      <c r="AE92" s="48"/>
      <c r="AF92" s="48"/>
      <c r="AG92" s="48"/>
      <c r="AH92" s="48"/>
      <c r="AI92" s="48"/>
      <c r="AK92" s="24" t="s">
        <v>31</v>
      </c>
      <c r="AL92" s="64">
        <f t="shared" si="95"/>
        <v>0.9066696899999992</v>
      </c>
      <c r="AM92" s="64">
        <f t="shared" si="95"/>
        <v>0.9127474092032184</v>
      </c>
      <c r="AN92" s="64">
        <f t="shared" si="95"/>
        <v>0.91873827380517592</v>
      </c>
      <c r="AO92" s="64">
        <f t="shared" si="95"/>
        <v>0.92479234687607881</v>
      </c>
      <c r="AP92" s="64">
        <f t="shared" si="95"/>
        <v>0.93078720867467668</v>
      </c>
      <c r="AQ92"/>
      <c r="AR92" s="24" t="str">
        <f t="shared" si="88"/>
        <v>Decommissioned assets</v>
      </c>
      <c r="AS92" s="116">
        <f t="shared" si="96"/>
        <v>0</v>
      </c>
      <c r="AT92" s="116">
        <f t="shared" si="97"/>
        <v>5.4258638637251215E-2</v>
      </c>
      <c r="AU92" s="116">
        <f t="shared" si="98"/>
        <v>0.11670997981799432</v>
      </c>
      <c r="AV92" s="116">
        <f t="shared" si="99"/>
        <v>0.11866309273439354</v>
      </c>
      <c r="AW92" s="116">
        <f t="shared" si="100"/>
        <v>0.1498376578934415</v>
      </c>
      <c r="AY92" s="24" t="s">
        <v>31</v>
      </c>
      <c r="AZ92" s="72">
        <f t="shared" si="101"/>
        <v>0.9066696899999992</v>
      </c>
      <c r="BA92" s="72">
        <f t="shared" si="102"/>
        <v>0.87995098983011633</v>
      </c>
      <c r="BB92" s="72">
        <f t="shared" si="103"/>
        <v>0.84263097637028261</v>
      </c>
      <c r="BC92" s="72">
        <f t="shared" si="104"/>
        <v>0.86811303632342318</v>
      </c>
      <c r="BD92" s="72">
        <f t="shared" si="105"/>
        <v>0.86202218108013029</v>
      </c>
      <c r="BF92" s="24" t="s">
        <v>31</v>
      </c>
      <c r="BG92" s="72">
        <f t="shared" si="106"/>
        <v>0.9644769660944521</v>
      </c>
      <c r="BH92" s="72">
        <f t="shared" si="107"/>
        <v>0.91322413663306745</v>
      </c>
      <c r="BI92" s="72">
        <f t="shared" si="108"/>
        <v>0.85316386357491103</v>
      </c>
      <c r="BJ92" s="72">
        <f t="shared" si="109"/>
        <v>0.85752629197801544</v>
      </c>
      <c r="BK92" s="72">
        <f t="shared" si="110"/>
        <v>0.83074118581190426</v>
      </c>
    </row>
    <row r="93" spans="2:63" s="21" customFormat="1" outlineLevel="1" x14ac:dyDescent="0.25">
      <c r="C93" s="24" t="s">
        <v>32</v>
      </c>
      <c r="D93" s="47">
        <v>0</v>
      </c>
      <c r="E93" s="47"/>
      <c r="F93" s="48">
        <f t="shared" si="111"/>
        <v>0</v>
      </c>
      <c r="G93"/>
      <c r="H93"/>
      <c r="I93" s="24" t="s">
        <v>32</v>
      </c>
      <c r="J93" s="48">
        <f t="shared" si="112"/>
        <v>0</v>
      </c>
      <c r="K93" s="48">
        <f t="shared" si="112"/>
        <v>0</v>
      </c>
      <c r="L93" s="48">
        <f t="shared" si="112"/>
        <v>0</v>
      </c>
      <c r="M93" s="48">
        <f t="shared" si="112"/>
        <v>0</v>
      </c>
      <c r="N93" s="48">
        <f t="shared" si="112"/>
        <v>0</v>
      </c>
      <c r="P93" s="24" t="s">
        <v>32</v>
      </c>
      <c r="Q93" s="48"/>
      <c r="R93" s="48"/>
      <c r="S93" s="48"/>
      <c r="T93" s="48"/>
      <c r="U93" s="48"/>
      <c r="W93" s="24" t="s">
        <v>32</v>
      </c>
      <c r="X93" s="58">
        <f t="shared" si="90"/>
        <v>0</v>
      </c>
      <c r="Y93" s="58">
        <f t="shared" si="91"/>
        <v>0</v>
      </c>
      <c r="Z93" s="58">
        <f t="shared" si="92"/>
        <v>0</v>
      </c>
      <c r="AA93" s="58">
        <f t="shared" si="93"/>
        <v>0</v>
      </c>
      <c r="AB93" s="58">
        <f t="shared" si="94"/>
        <v>0</v>
      </c>
      <c r="AD93" s="24" t="s">
        <v>32</v>
      </c>
      <c r="AE93" s="48"/>
      <c r="AF93" s="48"/>
      <c r="AG93" s="48"/>
      <c r="AH93" s="48"/>
      <c r="AI93" s="48"/>
      <c r="AK93" s="24" t="s">
        <v>32</v>
      </c>
      <c r="AL93" s="64">
        <f t="shared" si="95"/>
        <v>0</v>
      </c>
      <c r="AM93" s="64">
        <f t="shared" si="95"/>
        <v>0</v>
      </c>
      <c r="AN93" s="64">
        <f t="shared" si="95"/>
        <v>0</v>
      </c>
      <c r="AO93" s="64">
        <f t="shared" si="95"/>
        <v>0</v>
      </c>
      <c r="AP93" s="64">
        <f t="shared" si="95"/>
        <v>0</v>
      </c>
      <c r="AQ93"/>
      <c r="AR93" s="24" t="str">
        <f t="shared" si="88"/>
        <v>Connection assets</v>
      </c>
      <c r="AS93" s="116">
        <f t="shared" si="96"/>
        <v>0</v>
      </c>
      <c r="AT93" s="116">
        <f t="shared" si="97"/>
        <v>0</v>
      </c>
      <c r="AU93" s="116">
        <f t="shared" si="98"/>
        <v>0</v>
      </c>
      <c r="AV93" s="116">
        <f t="shared" si="99"/>
        <v>0</v>
      </c>
      <c r="AW93" s="116">
        <f t="shared" si="100"/>
        <v>0</v>
      </c>
      <c r="AY93" s="24" t="s">
        <v>32</v>
      </c>
      <c r="AZ93" s="72">
        <f t="shared" si="101"/>
        <v>0</v>
      </c>
      <c r="BA93" s="72">
        <f t="shared" si="102"/>
        <v>0</v>
      </c>
      <c r="BB93" s="72">
        <f t="shared" si="103"/>
        <v>0</v>
      </c>
      <c r="BC93" s="72">
        <f t="shared" si="104"/>
        <v>0</v>
      </c>
      <c r="BD93" s="72">
        <f t="shared" si="105"/>
        <v>0</v>
      </c>
      <c r="BF93" s="24" t="s">
        <v>32</v>
      </c>
      <c r="BG93" s="72">
        <f t="shared" si="106"/>
        <v>0</v>
      </c>
      <c r="BH93" s="72">
        <f t="shared" si="107"/>
        <v>0</v>
      </c>
      <c r="BI93" s="72">
        <f t="shared" si="108"/>
        <v>0</v>
      </c>
      <c r="BJ93" s="72">
        <f t="shared" si="109"/>
        <v>0</v>
      </c>
      <c r="BK93" s="72">
        <f t="shared" si="110"/>
        <v>0</v>
      </c>
    </row>
    <row r="94" spans="2:63" s="21" customFormat="1" outlineLevel="1" x14ac:dyDescent="0.25">
      <c r="C94" s="24" t="s">
        <v>41</v>
      </c>
      <c r="D94" s="47">
        <v>0.86641716000000002</v>
      </c>
      <c r="E94" s="47"/>
      <c r="F94" s="48">
        <f t="shared" si="111"/>
        <v>0.86641716000000002</v>
      </c>
      <c r="G94"/>
      <c r="H94"/>
      <c r="I94" s="24" t="s">
        <v>41</v>
      </c>
      <c r="J94" s="48">
        <f t="shared" si="112"/>
        <v>0.86641716000000002</v>
      </c>
      <c r="K94" s="48">
        <f t="shared" si="112"/>
        <v>0.86641716000000002</v>
      </c>
      <c r="L94" s="48">
        <f t="shared" si="112"/>
        <v>0.86641716000000002</v>
      </c>
      <c r="M94" s="48">
        <f t="shared" si="112"/>
        <v>0.86641716000000002</v>
      </c>
      <c r="N94" s="48">
        <f t="shared" si="112"/>
        <v>0.86641716000000002</v>
      </c>
      <c r="P94" s="24" t="s">
        <v>41</v>
      </c>
      <c r="Q94" s="48"/>
      <c r="R94" s="48"/>
      <c r="S94" s="48"/>
      <c r="T94" s="48"/>
      <c r="U94" s="48"/>
      <c r="W94" s="24" t="s">
        <v>41</v>
      </c>
      <c r="X94" s="58">
        <f t="shared" si="90"/>
        <v>0</v>
      </c>
      <c r="Y94" s="58">
        <f t="shared" si="91"/>
        <v>5.8078926310314903E-3</v>
      </c>
      <c r="Z94" s="58">
        <f t="shared" si="92"/>
        <v>1.1532786659828919E-2</v>
      </c>
      <c r="AA94" s="58">
        <f t="shared" si="93"/>
        <v>1.7318082952819756E-2</v>
      </c>
      <c r="AB94" s="58">
        <f t="shared" si="94"/>
        <v>2.3046796718616463E-2</v>
      </c>
      <c r="AD94" s="24" t="s">
        <v>41</v>
      </c>
      <c r="AE94" s="48"/>
      <c r="AF94" s="48"/>
      <c r="AG94" s="48"/>
      <c r="AH94" s="48"/>
      <c r="AI94" s="48"/>
      <c r="AK94" s="24" t="s">
        <v>41</v>
      </c>
      <c r="AL94" s="64">
        <f t="shared" si="95"/>
        <v>0.86641716000000002</v>
      </c>
      <c r="AM94" s="64">
        <f t="shared" si="95"/>
        <v>0.87222505263103156</v>
      </c>
      <c r="AN94" s="64">
        <f t="shared" si="95"/>
        <v>0.87794994665982895</v>
      </c>
      <c r="AO94" s="64">
        <f t="shared" si="95"/>
        <v>0.8837352429528198</v>
      </c>
      <c r="AP94" s="64">
        <f t="shared" si="95"/>
        <v>0.88946395671861644</v>
      </c>
      <c r="AQ94"/>
      <c r="AR94" s="24" t="str">
        <f t="shared" si="88"/>
        <v>Other Network asset maintenance - non-routine costs (itemise in table 3)</v>
      </c>
      <c r="AS94" s="116">
        <f t="shared" si="96"/>
        <v>0</v>
      </c>
      <c r="AT94" s="116">
        <f t="shared" si="97"/>
        <v>5.1849770773249856E-2</v>
      </c>
      <c r="AU94" s="116">
        <f t="shared" si="98"/>
        <v>0.1115285206650771</v>
      </c>
      <c r="AV94" s="116">
        <f t="shared" si="99"/>
        <v>0.11339492313209454</v>
      </c>
      <c r="AW94" s="116">
        <f t="shared" si="100"/>
        <v>0.14318546152467859</v>
      </c>
      <c r="AY94" s="24" t="s">
        <v>41</v>
      </c>
      <c r="AZ94" s="72">
        <f t="shared" si="101"/>
        <v>0.86641716000000002</v>
      </c>
      <c r="BA94" s="72">
        <f t="shared" si="102"/>
        <v>0.84088466390422623</v>
      </c>
      <c r="BB94" s="72">
        <f t="shared" si="103"/>
        <v>0.80522151068573611</v>
      </c>
      <c r="BC94" s="72">
        <f t="shared" si="104"/>
        <v>0.82957226847444065</v>
      </c>
      <c r="BD94" s="72">
        <f t="shared" si="105"/>
        <v>0.82375182299129557</v>
      </c>
      <c r="BF94" s="24" t="s">
        <v>41</v>
      </c>
      <c r="BG94" s="72">
        <f t="shared" si="106"/>
        <v>0.92165802283406228</v>
      </c>
      <c r="BH94" s="72">
        <f t="shared" si="107"/>
        <v>0.8726806152581047</v>
      </c>
      <c r="BI94" s="72">
        <f t="shared" si="108"/>
        <v>0.81528677956930773</v>
      </c>
      <c r="BJ94" s="72">
        <f t="shared" si="109"/>
        <v>0.8194555334930449</v>
      </c>
      <c r="BK94" s="72">
        <f t="shared" si="110"/>
        <v>0.79385957956329489</v>
      </c>
    </row>
    <row r="95" spans="2:63" s="21" customFormat="1" outlineLevel="1" x14ac:dyDescent="0.25">
      <c r="C95" s="28" t="s">
        <v>42</v>
      </c>
      <c r="D95" s="49"/>
      <c r="E95" s="49"/>
      <c r="F95" s="49"/>
      <c r="G95"/>
      <c r="H95"/>
      <c r="I95" s="28" t="s">
        <v>42</v>
      </c>
      <c r="J95" s="49"/>
      <c r="K95" s="49"/>
      <c r="L95" s="49"/>
      <c r="M95" s="49"/>
      <c r="N95" s="49"/>
      <c r="P95" s="28" t="s">
        <v>42</v>
      </c>
      <c r="Q95" s="49"/>
      <c r="R95" s="49"/>
      <c r="S95" s="49"/>
      <c r="T95" s="49"/>
      <c r="U95" s="49"/>
      <c r="W95" s="28" t="s">
        <v>42</v>
      </c>
      <c r="X95" s="49"/>
      <c r="Y95" s="49"/>
      <c r="Z95" s="49"/>
      <c r="AA95" s="49"/>
      <c r="AB95" s="49"/>
      <c r="AD95" s="28" t="s">
        <v>42</v>
      </c>
      <c r="AE95" s="49"/>
      <c r="AF95" s="49"/>
      <c r="AG95" s="49"/>
      <c r="AH95" s="49"/>
      <c r="AI95" s="49"/>
      <c r="AK95" s="28" t="s">
        <v>42</v>
      </c>
      <c r="AL95" s="49"/>
      <c r="AM95" s="49"/>
      <c r="AN95" s="49"/>
      <c r="AO95" s="49"/>
      <c r="AP95" s="49"/>
      <c r="AQ95"/>
      <c r="AR95" s="28" t="str">
        <f t="shared" si="88"/>
        <v>Non-network asset maintenance - non-routine</v>
      </c>
      <c r="AS95" s="49"/>
      <c r="AT95" s="49"/>
      <c r="AU95" s="49"/>
      <c r="AV95" s="49"/>
      <c r="AW95" s="49"/>
      <c r="AY95" s="28" t="s">
        <v>42</v>
      </c>
      <c r="AZ95" s="49"/>
      <c r="BA95" s="49"/>
      <c r="BB95" s="49"/>
      <c r="BC95" s="49"/>
      <c r="BD95" s="49"/>
      <c r="BF95" s="28" t="s">
        <v>42</v>
      </c>
      <c r="BG95" s="49"/>
      <c r="BH95" s="49"/>
      <c r="BI95" s="49"/>
      <c r="BJ95" s="49"/>
      <c r="BK95" s="49"/>
    </row>
    <row r="96" spans="2:63" s="21" customFormat="1" outlineLevel="1" x14ac:dyDescent="0.25">
      <c r="C96" s="24" t="s">
        <v>35</v>
      </c>
      <c r="D96" s="47">
        <v>15.966379620000005</v>
      </c>
      <c r="E96" s="47"/>
      <c r="F96" s="48">
        <f t="shared" si="111"/>
        <v>15.966379620000005</v>
      </c>
      <c r="G96" s="43" t="s">
        <v>12</v>
      </c>
      <c r="H96" s="43"/>
      <c r="I96" s="24" t="s">
        <v>35</v>
      </c>
      <c r="J96" s="48">
        <f t="shared" ref="J96:N99" si="113">$F96</f>
        <v>15.966379620000005</v>
      </c>
      <c r="K96" s="48">
        <f t="shared" si="113"/>
        <v>15.966379620000005</v>
      </c>
      <c r="L96" s="48">
        <f t="shared" si="113"/>
        <v>15.966379620000005</v>
      </c>
      <c r="M96" s="48">
        <f t="shared" si="113"/>
        <v>15.966379620000005</v>
      </c>
      <c r="N96" s="48">
        <f t="shared" si="113"/>
        <v>15.966379620000005</v>
      </c>
      <c r="P96" s="24" t="s">
        <v>35</v>
      </c>
      <c r="Q96" s="173">
        <f>D28</f>
        <v>0</v>
      </c>
      <c r="R96" s="173">
        <f t="shared" ref="R96:U96" si="114">E28</f>
        <v>0</v>
      </c>
      <c r="S96" s="173">
        <f t="shared" si="114"/>
        <v>0</v>
      </c>
      <c r="T96" s="173">
        <f t="shared" si="114"/>
        <v>-0.79755120815135006</v>
      </c>
      <c r="U96" s="173">
        <f t="shared" si="114"/>
        <v>-0.79755120815135006</v>
      </c>
      <c r="V96" s="44"/>
      <c r="W96" s="24" t="s">
        <v>35</v>
      </c>
      <c r="X96" s="58">
        <f t="shared" ref="X96:X99" si="115">((J96+Q96)/X$135)*X$133</f>
        <v>0</v>
      </c>
      <c r="Y96" s="58">
        <f t="shared" ref="Y96:Y99" si="116">((K96+R96)/Y$135)*Y$133</f>
        <v>0.10702814166244051</v>
      </c>
      <c r="Z96" s="58">
        <f t="shared" ref="Z96:Z99" si="117">((L96+S96)/Z$135)*Z$133</f>
        <v>0.21252678084919324</v>
      </c>
      <c r="AA96" s="58">
        <f t="shared" ref="AA96:AA99" si="118">((M96+T96)/AA$135)*AA$133</f>
        <v>0.30319693660439984</v>
      </c>
      <c r="AB96" s="58">
        <f t="shared" ref="AB96:AB99" si="119">((N96+U96)/AB$135)*AB$133</f>
        <v>0.40349259110640162</v>
      </c>
      <c r="AD96" s="24" t="s">
        <v>35</v>
      </c>
      <c r="AE96" s="48"/>
      <c r="AF96" s="48"/>
      <c r="AG96" s="48"/>
      <c r="AH96" s="48"/>
      <c r="AI96" s="48"/>
      <c r="AK96" s="24" t="s">
        <v>35</v>
      </c>
      <c r="AL96" s="64">
        <f t="shared" ref="AL96:AP99" si="120">J96+Q96+X96+AE96</f>
        <v>15.966379620000005</v>
      </c>
      <c r="AM96" s="64">
        <f t="shared" si="120"/>
        <v>16.073407761662445</v>
      </c>
      <c r="AN96" s="64">
        <f t="shared" si="120"/>
        <v>16.178906400849197</v>
      </c>
      <c r="AO96" s="64">
        <f t="shared" si="120"/>
        <v>15.472025348453053</v>
      </c>
      <c r="AP96" s="64">
        <f t="shared" si="120"/>
        <v>15.572321002955055</v>
      </c>
      <c r="AQ96"/>
      <c r="AR96" s="95" t="str">
        <f t="shared" si="88"/>
        <v>Emergency &amp; unscheduled power system response &amp; repair</v>
      </c>
      <c r="AS96" s="116">
        <f t="shared" ref="AS96:AS99" si="121">((AL96/AS$139)*AL$139)+((AL96/(AL$85+AL$100))*AL$137)</f>
        <v>0</v>
      </c>
      <c r="AT96" s="116">
        <f t="shared" ref="AT96:AT99" si="122">((AM96/AT$139)*AM$139)+((AM96/(AM$85+AM$100))*AM$137)</f>
        <v>0.95549022064116118</v>
      </c>
      <c r="AU96" s="116">
        <f t="shared" ref="AU96:AU99" si="123">((AN96/AU$139)*AN$139)+((AN96/(AN$85+AN$100))*AN$137)</f>
        <v>2.055253267831902</v>
      </c>
      <c r="AV96" s="116">
        <f t="shared" ref="AV96:AV99" si="124">((AO96/AV$139)*AO$139)+((AO96/(AO$85+AO$100))*AO$137)</f>
        <v>1.9852655408689155</v>
      </c>
      <c r="AW96" s="116">
        <f t="shared" ref="AW96:AW99" si="125">((AP96/AW$139)*AP$139)+((AP96/(AP$85+AP$100))*AP$137)</f>
        <v>2.5068244227055789</v>
      </c>
      <c r="AY96" s="39" t="s">
        <v>35</v>
      </c>
      <c r="AZ96" s="72">
        <f t="shared" ref="AZ96:AZ99" si="126">(AL96-AS96)*D$13</f>
        <v>15.966379620000005</v>
      </c>
      <c r="BA96" s="72">
        <f t="shared" ref="BA96:BA99" si="127">(AM96-AT96)*E$13</f>
        <v>15.495865479546813</v>
      </c>
      <c r="BB96" s="72">
        <f t="shared" ref="BB96:BB99" si="128">(AN96-AU96)*F$13</f>
        <v>14.838663072876296</v>
      </c>
      <c r="BC96" s="72">
        <f t="shared" ref="BC96:BC99" si="129">(AO96-AV96)*G$13</f>
        <v>14.523765198414161</v>
      </c>
      <c r="BD96" s="72">
        <f t="shared" ref="BD96:BD99" si="130">(AP96-AW96)*H$13</f>
        <v>14.421863547696224</v>
      </c>
      <c r="BF96" s="24" t="s">
        <v>35</v>
      </c>
      <c r="BG96" s="72">
        <f t="shared" ref="BG96:BG99" si="131">(AL96-AS96)*$BG$43</f>
        <v>16.984361058115784</v>
      </c>
      <c r="BH96" s="72">
        <f t="shared" ref="BH96:BH99" si="132">(AM96-AT96)*$BG$43</f>
        <v>16.081802892992176</v>
      </c>
      <c r="BI96" s="72">
        <f t="shared" ref="BI96:BI99" si="133">(AN96-AU96)*$BG$43</f>
        <v>15.024146361287247</v>
      </c>
      <c r="BJ96" s="72">
        <f t="shared" ref="BJ96:BJ99" si="134">(AO96-AV96)*$BG$43</f>
        <v>14.346646110628621</v>
      </c>
      <c r="BK96" s="72">
        <f t="shared" ref="BK96:BK99" si="135">(AP96-AW96)*$BG$43</f>
        <v>13.898524061432411</v>
      </c>
    </row>
    <row r="97" spans="2:63" s="21" customFormat="1" outlineLevel="1" x14ac:dyDescent="0.25">
      <c r="B97"/>
      <c r="C97" s="24" t="s">
        <v>36</v>
      </c>
      <c r="D97" s="47">
        <v>5.0486059999999992E-2</v>
      </c>
      <c r="E97" s="47"/>
      <c r="F97" s="48">
        <f t="shared" si="111"/>
        <v>5.0486059999999992E-2</v>
      </c>
      <c r="G97"/>
      <c r="H97"/>
      <c r="I97" s="24" t="s">
        <v>36</v>
      </c>
      <c r="J97" s="48">
        <f>$F97</f>
        <v>5.0486059999999992E-2</v>
      </c>
      <c r="K97" s="48">
        <f t="shared" si="113"/>
        <v>5.0486059999999992E-2</v>
      </c>
      <c r="L97" s="48">
        <f t="shared" si="113"/>
        <v>5.0486059999999992E-2</v>
      </c>
      <c r="M97" s="48">
        <f t="shared" si="113"/>
        <v>5.0486059999999992E-2</v>
      </c>
      <c r="N97" s="48">
        <f t="shared" si="113"/>
        <v>5.0486059999999992E-2</v>
      </c>
      <c r="P97" s="24" t="s">
        <v>36</v>
      </c>
      <c r="Q97" s="48">
        <f>D33</f>
        <v>0</v>
      </c>
      <c r="R97" s="48">
        <f>E33</f>
        <v>1.021514</v>
      </c>
      <c r="S97" s="48">
        <f>F33</f>
        <v>1.021514</v>
      </c>
      <c r="T97" s="48">
        <f>G33</f>
        <v>1.021514</v>
      </c>
      <c r="U97" s="48">
        <f>H33</f>
        <v>1.021514</v>
      </c>
      <c r="W97" s="24" t="s">
        <v>36</v>
      </c>
      <c r="X97" s="58">
        <f t="shared" si="115"/>
        <v>0</v>
      </c>
      <c r="Y97" s="58">
        <f t="shared" si="116"/>
        <v>7.1859856156811508E-3</v>
      </c>
      <c r="Z97" s="58">
        <f t="shared" si="117"/>
        <v>1.426927877479227E-2</v>
      </c>
      <c r="AA97" s="58">
        <f t="shared" si="118"/>
        <v>2.1427306408044543E-2</v>
      </c>
      <c r="AB97" s="58">
        <f t="shared" si="119"/>
        <v>2.8515325648864862E-2</v>
      </c>
      <c r="AD97" s="24" t="s">
        <v>36</v>
      </c>
      <c r="AE97" s="48"/>
      <c r="AF97" s="48"/>
      <c r="AG97" s="48"/>
      <c r="AH97" s="48"/>
      <c r="AI97" s="48"/>
      <c r="AK97" s="24" t="s">
        <v>36</v>
      </c>
      <c r="AL97" s="64">
        <f t="shared" si="120"/>
        <v>5.0486059999999992E-2</v>
      </c>
      <c r="AM97" s="64">
        <f t="shared" si="120"/>
        <v>1.079186045615681</v>
      </c>
      <c r="AN97" s="64">
        <f t="shared" si="120"/>
        <v>1.0862693387747921</v>
      </c>
      <c r="AO97" s="64">
        <f t="shared" si="120"/>
        <v>1.0934273664080445</v>
      </c>
      <c r="AP97" s="64">
        <f t="shared" si="120"/>
        <v>1.1005153856488648</v>
      </c>
      <c r="AQ97"/>
      <c r="AR97" s="24" t="str">
        <f t="shared" si="88"/>
        <v>Vegetation management</v>
      </c>
      <c r="AS97" s="116">
        <f t="shared" si="121"/>
        <v>0</v>
      </c>
      <c r="AT97" s="116">
        <f t="shared" si="122"/>
        <v>6.4152650646843237E-2</v>
      </c>
      <c r="AU97" s="116">
        <f t="shared" si="123"/>
        <v>0.13799193548368069</v>
      </c>
      <c r="AV97" s="116">
        <f t="shared" si="124"/>
        <v>0.14030119671371782</v>
      </c>
      <c r="AW97" s="116">
        <f t="shared" si="125"/>
        <v>0.17716041467320795</v>
      </c>
      <c r="AY97" s="24" t="s">
        <v>36</v>
      </c>
      <c r="AZ97" s="72">
        <f t="shared" si="126"/>
        <v>5.0486059999999992E-2</v>
      </c>
      <c r="BA97" s="72">
        <f t="shared" si="127"/>
        <v>1.0404092298430585</v>
      </c>
      <c r="BB97" s="72">
        <f t="shared" si="128"/>
        <v>0.99628394683272392</v>
      </c>
      <c r="BC97" s="72">
        <f t="shared" si="129"/>
        <v>1.0264126365859794</v>
      </c>
      <c r="BD97" s="72">
        <f t="shared" si="130"/>
        <v>1.0192111195856024</v>
      </c>
      <c r="BF97" s="24" t="s">
        <v>36</v>
      </c>
      <c r="BG97" s="72">
        <f t="shared" si="131"/>
        <v>5.3704940747343728E-2</v>
      </c>
      <c r="BH97" s="72">
        <f t="shared" si="132"/>
        <v>1.0797497038464992</v>
      </c>
      <c r="BI97" s="72">
        <f t="shared" si="133"/>
        <v>1.0087374961681328</v>
      </c>
      <c r="BJ97" s="72">
        <f t="shared" si="134"/>
        <v>1.0138954093105406</v>
      </c>
      <c r="BK97" s="72">
        <f t="shared" si="135"/>
        <v>0.9822260640860655</v>
      </c>
    </row>
    <row r="98" spans="2:63" s="21" customFormat="1" outlineLevel="1" x14ac:dyDescent="0.25">
      <c r="C98" s="24" t="s">
        <v>37</v>
      </c>
      <c r="D98" s="47">
        <v>6.0236430000000007E-2</v>
      </c>
      <c r="E98" s="47"/>
      <c r="F98" s="48">
        <f t="shared" si="111"/>
        <v>6.0236430000000007E-2</v>
      </c>
      <c r="G98"/>
      <c r="H98"/>
      <c r="I98" s="24" t="s">
        <v>37</v>
      </c>
      <c r="J98" s="48">
        <f t="shared" si="113"/>
        <v>6.0236430000000007E-2</v>
      </c>
      <c r="K98" s="48">
        <f t="shared" si="113"/>
        <v>6.0236430000000007E-2</v>
      </c>
      <c r="L98" s="48">
        <f t="shared" si="113"/>
        <v>6.0236430000000007E-2</v>
      </c>
      <c r="M98" s="48">
        <f t="shared" si="113"/>
        <v>6.0236430000000007E-2</v>
      </c>
      <c r="N98" s="48">
        <f t="shared" si="113"/>
        <v>6.0236430000000007E-2</v>
      </c>
      <c r="P98" s="24" t="s">
        <v>37</v>
      </c>
      <c r="Q98" s="48"/>
      <c r="R98" s="48"/>
      <c r="S98" s="48"/>
      <c r="T98" s="48"/>
      <c r="U98" s="48"/>
      <c r="W98" s="24" t="s">
        <v>37</v>
      </c>
      <c r="X98" s="58">
        <f t="shared" si="115"/>
        <v>0</v>
      </c>
      <c r="Y98" s="58">
        <f t="shared" si="116"/>
        <v>4.0378553665378021E-4</v>
      </c>
      <c r="Z98" s="58">
        <f t="shared" si="117"/>
        <v>8.0180071264945689E-4</v>
      </c>
      <c r="AA98" s="58">
        <f t="shared" si="118"/>
        <v>1.2040152707983307E-3</v>
      </c>
      <c r="AB98" s="58">
        <f t="shared" si="119"/>
        <v>1.6022960086168772E-3</v>
      </c>
      <c r="AD98" s="24" t="s">
        <v>37</v>
      </c>
      <c r="AE98" s="48"/>
      <c r="AF98" s="48"/>
      <c r="AG98" s="48"/>
      <c r="AH98" s="48"/>
      <c r="AI98" s="48"/>
      <c r="AK98" s="24" t="s">
        <v>37</v>
      </c>
      <c r="AL98" s="64">
        <f t="shared" si="120"/>
        <v>6.0236430000000007E-2</v>
      </c>
      <c r="AM98" s="64">
        <f t="shared" si="120"/>
        <v>6.0640215536653788E-2</v>
      </c>
      <c r="AN98" s="64">
        <f t="shared" si="120"/>
        <v>6.1038230712649466E-2</v>
      </c>
      <c r="AO98" s="64">
        <f t="shared" si="120"/>
        <v>6.1440445270798338E-2</v>
      </c>
      <c r="AP98" s="64">
        <f t="shared" si="120"/>
        <v>6.1838726008616882E-2</v>
      </c>
      <c r="AQ98"/>
      <c r="AR98" s="24" t="str">
        <f t="shared" si="88"/>
        <v>Connection asset repair</v>
      </c>
      <c r="AS98" s="116">
        <f t="shared" si="121"/>
        <v>0</v>
      </c>
      <c r="AT98" s="116">
        <f t="shared" si="122"/>
        <v>3.6047821210038254E-3</v>
      </c>
      <c r="AU98" s="116">
        <f t="shared" si="123"/>
        <v>7.7538629637084631E-3</v>
      </c>
      <c r="AV98" s="116">
        <f t="shared" si="124"/>
        <v>7.8836219605828151E-3</v>
      </c>
      <c r="AW98" s="116">
        <f t="shared" si="125"/>
        <v>9.9547670895033958E-3</v>
      </c>
      <c r="AY98" s="24" t="s">
        <v>37</v>
      </c>
      <c r="AZ98" s="72">
        <f t="shared" si="126"/>
        <v>6.0236430000000007E-2</v>
      </c>
      <c r="BA98" s="72">
        <f t="shared" si="127"/>
        <v>5.8461319251041206E-2</v>
      </c>
      <c r="BB98" s="72">
        <f t="shared" si="128"/>
        <v>5.5981888866231143E-2</v>
      </c>
      <c r="BC98" s="72">
        <f t="shared" si="129"/>
        <v>5.7674840927552561E-2</v>
      </c>
      <c r="BD98" s="72">
        <f t="shared" si="130"/>
        <v>5.7270182671575395E-2</v>
      </c>
      <c r="BF98" s="24" t="s">
        <v>37</v>
      </c>
      <c r="BG98" s="72">
        <f t="shared" si="131"/>
        <v>6.4076973009609364E-2</v>
      </c>
      <c r="BH98" s="72">
        <f t="shared" si="132"/>
        <v>6.0671887885221196E-2</v>
      </c>
      <c r="BI98" s="72">
        <f t="shared" si="133"/>
        <v>5.6681662477059025E-2</v>
      </c>
      <c r="BJ98" s="72">
        <f t="shared" si="134"/>
        <v>5.6971489208923864E-2</v>
      </c>
      <c r="BK98" s="72">
        <f t="shared" si="135"/>
        <v>5.5191966643636015E-2</v>
      </c>
    </row>
    <row r="99" spans="2:63" s="21" customFormat="1" outlineLevel="1" x14ac:dyDescent="0.25">
      <c r="C99" s="24" t="s">
        <v>43</v>
      </c>
      <c r="D99" s="47">
        <v>0.31361758999999995</v>
      </c>
      <c r="E99" s="47"/>
      <c r="F99" s="48">
        <f t="shared" si="111"/>
        <v>0.31361758999999995</v>
      </c>
      <c r="G99"/>
      <c r="H99"/>
      <c r="I99" s="24" t="s">
        <v>43</v>
      </c>
      <c r="J99" s="48">
        <f t="shared" si="113"/>
        <v>0.31361758999999995</v>
      </c>
      <c r="K99" s="48">
        <f t="shared" si="113"/>
        <v>0.31361758999999995</v>
      </c>
      <c r="L99" s="48">
        <f t="shared" si="113"/>
        <v>0.31361758999999995</v>
      </c>
      <c r="M99" s="48">
        <f t="shared" si="113"/>
        <v>0.31361758999999995</v>
      </c>
      <c r="N99" s="48">
        <f t="shared" si="113"/>
        <v>0.31361758999999995</v>
      </c>
      <c r="P99" s="24" t="s">
        <v>43</v>
      </c>
      <c r="Q99" s="48"/>
      <c r="R99" s="48"/>
      <c r="S99" s="48"/>
      <c r="T99" s="48"/>
      <c r="U99" s="48"/>
      <c r="W99" s="24" t="s">
        <v>43</v>
      </c>
      <c r="X99" s="58">
        <f t="shared" si="115"/>
        <v>0</v>
      </c>
      <c r="Y99" s="58">
        <f t="shared" si="116"/>
        <v>2.1022867205479339E-3</v>
      </c>
      <c r="Z99" s="58">
        <f t="shared" si="117"/>
        <v>4.1745303823849641E-3</v>
      </c>
      <c r="AA99" s="58">
        <f t="shared" si="118"/>
        <v>6.2686378915710935E-3</v>
      </c>
      <c r="AB99" s="58">
        <f t="shared" si="119"/>
        <v>8.3422641861253099E-3</v>
      </c>
      <c r="AD99" s="24" t="s">
        <v>43</v>
      </c>
      <c r="AE99" s="48"/>
      <c r="AF99" s="48"/>
      <c r="AG99" s="48"/>
      <c r="AH99" s="48"/>
      <c r="AI99" s="48"/>
      <c r="AK99" s="24" t="s">
        <v>43</v>
      </c>
      <c r="AL99" s="64">
        <f t="shared" si="120"/>
        <v>0.31361758999999995</v>
      </c>
      <c r="AM99" s="64">
        <f t="shared" si="120"/>
        <v>0.31571987672054785</v>
      </c>
      <c r="AN99" s="64">
        <f t="shared" si="120"/>
        <v>0.31779212038238491</v>
      </c>
      <c r="AO99" s="64">
        <f t="shared" si="120"/>
        <v>0.31988622789157106</v>
      </c>
      <c r="AP99" s="64">
        <f t="shared" si="120"/>
        <v>0.32195985418612527</v>
      </c>
      <c r="AQ99"/>
      <c r="AR99" s="24" t="str">
        <f t="shared" si="88"/>
        <v>Other Non-network asset maintenance - non-routine costs (itemise in table 3)</v>
      </c>
      <c r="AS99" s="116">
        <f t="shared" si="121"/>
        <v>0</v>
      </c>
      <c r="AT99" s="116">
        <f t="shared" si="122"/>
        <v>1.8768095673404081E-2</v>
      </c>
      <c r="AU99" s="116">
        <f t="shared" si="123"/>
        <v>4.0370052074276394E-2</v>
      </c>
      <c r="AV99" s="116">
        <f t="shared" si="124"/>
        <v>4.1045635004416048E-2</v>
      </c>
      <c r="AW99" s="116">
        <f t="shared" si="125"/>
        <v>5.1828935805481299E-2</v>
      </c>
      <c r="AY99" s="24" t="s">
        <v>43</v>
      </c>
      <c r="AZ99" s="72">
        <f t="shared" si="126"/>
        <v>0.31361758999999995</v>
      </c>
      <c r="BA99" s="72">
        <f t="shared" si="127"/>
        <v>0.30437557557332234</v>
      </c>
      <c r="BB99" s="72">
        <f t="shared" si="128"/>
        <v>0.29146656051620645</v>
      </c>
      <c r="BC99" s="72">
        <f t="shared" si="129"/>
        <v>0.30028082034961889</v>
      </c>
      <c r="BD99" s="72">
        <f t="shared" si="130"/>
        <v>0.29817398986492449</v>
      </c>
      <c r="BF99" s="24" t="s">
        <v>43</v>
      </c>
      <c r="BG99" s="72">
        <f t="shared" si="131"/>
        <v>0.33361316149992176</v>
      </c>
      <c r="BH99" s="72">
        <f t="shared" si="132"/>
        <v>0.31588477702468853</v>
      </c>
      <c r="BI99" s="72">
        <f t="shared" si="133"/>
        <v>0.29510989252265901</v>
      </c>
      <c r="BJ99" s="72">
        <f t="shared" si="134"/>
        <v>0.29661885912584302</v>
      </c>
      <c r="BK99" s="72">
        <f t="shared" si="135"/>
        <v>0.2873538748252098</v>
      </c>
    </row>
    <row r="100" spans="2:63" s="21" customFormat="1" ht="15.75" outlineLevel="1" thickBot="1" x14ac:dyDescent="0.3">
      <c r="C100" s="31" t="s">
        <v>44</v>
      </c>
      <c r="D100" s="51">
        <f>SUM(D88:D94,D96:D99)</f>
        <v>22.426777800000007</v>
      </c>
      <c r="E100" s="51">
        <f>SUM(E88:E94,E96:E99)</f>
        <v>0</v>
      </c>
      <c r="F100" s="51">
        <f>SUM(F88:F94,F96:F99)</f>
        <v>22.426777800000007</v>
      </c>
      <c r="G100"/>
      <c r="H100"/>
      <c r="I100" s="31" t="s">
        <v>44</v>
      </c>
      <c r="J100" s="51">
        <f>SUM(J88:J94,J96:J99)</f>
        <v>22.426777800000007</v>
      </c>
      <c r="K100" s="51">
        <f>SUM(K88:K94,K96:K99)</f>
        <v>22.426777800000007</v>
      </c>
      <c r="L100" s="51">
        <f>SUM(L88:L94,L96:L99)</f>
        <v>22.426777800000007</v>
      </c>
      <c r="M100" s="51">
        <f>SUM(M88:M94,M96:M99)</f>
        <v>22.426777800000007</v>
      </c>
      <c r="N100" s="51">
        <f t="shared" ref="N100" si="136">SUM(N88:N94,N96:N99)</f>
        <v>22.426777800000007</v>
      </c>
      <c r="P100" s="31" t="s">
        <v>44</v>
      </c>
      <c r="Q100" s="51">
        <f>SUM(Q88:Q94,Q96:Q99)</f>
        <v>0</v>
      </c>
      <c r="R100" s="51">
        <f>SUM(R88:R94,R96:R99)</f>
        <v>1.606282</v>
      </c>
      <c r="S100" s="51">
        <f>SUM(S88:S94,S96:S99)</f>
        <v>3.4065950000000003</v>
      </c>
      <c r="T100" s="51">
        <f>SUM(T88:T94,T96:T99)</f>
        <v>0.97536079184864999</v>
      </c>
      <c r="U100" s="51">
        <f t="shared" ref="U100" si="137">SUM(U88:U94,U96:U99)</f>
        <v>0.97536079184864999</v>
      </c>
      <c r="W100" s="31" t="s">
        <v>44</v>
      </c>
      <c r="X100" s="51">
        <f>SUM(X88:X94,X96:X99)</f>
        <v>0</v>
      </c>
      <c r="Y100" s="51">
        <f>SUM(Y88:Y94,Y96:Y99)</f>
        <v>0.16110187719915331</v>
      </c>
      <c r="Z100" s="51">
        <f>SUM(Z88:Z94,Z96:Z99)</f>
        <v>0.34386527756009277</v>
      </c>
      <c r="AA100" s="51">
        <f>SUM(AA88:AA94,AA96:AA99)</f>
        <v>0.46776564006075266</v>
      </c>
      <c r="AB100" s="51">
        <f t="shared" ref="AB100" si="138">SUM(AB88:AB94,AB96:AB99)</f>
        <v>0.62249959466087346</v>
      </c>
      <c r="AD100" s="31" t="s">
        <v>44</v>
      </c>
      <c r="AE100" s="51">
        <f>SUM(AE88:AE94,AE96:AE99)</f>
        <v>0</v>
      </c>
      <c r="AF100" s="51">
        <f>SUM(AF88:AF94,AF96:AF99)</f>
        <v>0</v>
      </c>
      <c r="AG100" s="51">
        <f>SUM(AG88:AG94,AG96:AG99)</f>
        <v>0</v>
      </c>
      <c r="AH100" s="51">
        <f>SUM(AH88:AH94,AH96:AH99)</f>
        <v>0</v>
      </c>
      <c r="AI100" s="51">
        <f t="shared" ref="AI100" si="139">SUM(AI88:AI94,AI96:AI99)</f>
        <v>0</v>
      </c>
      <c r="AK100" s="31" t="s">
        <v>44</v>
      </c>
      <c r="AL100" s="51">
        <f>SUM(AL88:AL94,AL96:AL99)</f>
        <v>22.426777800000007</v>
      </c>
      <c r="AM100" s="51">
        <f>SUM(AM88:AM94,AM96:AM99)</f>
        <v>24.194161677199158</v>
      </c>
      <c r="AN100" s="51">
        <f>SUM(AN88:AN94,AN96:AN99)</f>
        <v>26.177238077560098</v>
      </c>
      <c r="AO100" s="51">
        <f>SUM(AO88:AO94,AO96:AO99)</f>
        <v>23.869904231909409</v>
      </c>
      <c r="AP100" s="51">
        <f t="shared" ref="AP100" si="140">SUM(AP88:AP94,AP96:AP99)</f>
        <v>24.024638186509531</v>
      </c>
      <c r="AQ100"/>
      <c r="AR100" s="31" t="str">
        <f t="shared" si="88"/>
        <v>Subtotal non-routine maintenance</v>
      </c>
      <c r="AS100" s="51">
        <f>SUM(AS88:AS94,AS96:AS99)</f>
        <v>0</v>
      </c>
      <c r="AT100" s="51">
        <f>SUM(AT88:AT94,AT96:AT99)</f>
        <v>1.4382317192445799</v>
      </c>
      <c r="AU100" s="51">
        <f>SUM(AU88:AU94,AU96:AU99)</f>
        <v>3.3253702548705757</v>
      </c>
      <c r="AV100" s="51">
        <f>SUM(AV88:AV94,AV96:AV99)</f>
        <v>3.0628245021708724</v>
      </c>
      <c r="AW100" s="51">
        <f t="shared" ref="AW100" si="141">SUM(AW88:AW94,AW96:AW99)</f>
        <v>3.8674742025404276</v>
      </c>
      <c r="AY100" s="31" t="s">
        <v>44</v>
      </c>
      <c r="AZ100" s="51">
        <f>SUM(AZ88:AZ94,AZ96:AZ99)</f>
        <v>22.426777800000007</v>
      </c>
      <c r="BA100" s="51">
        <f>SUM(BA88:BA94,BA96:BA99)</f>
        <v>23.324828206903437</v>
      </c>
      <c r="BB100" s="51">
        <f>SUM(BB88:BB94,BB96:BB99)</f>
        <v>24.008743631213175</v>
      </c>
      <c r="BC100" s="51">
        <f>SUM(BC88:BC94,BC96:BC99)</f>
        <v>22.406949094582963</v>
      </c>
      <c r="BD100" s="51">
        <f t="shared" ref="BD100" si="142">SUM(BD88:BD94,BD96:BD99)</f>
        <v>22.249737443947069</v>
      </c>
      <c r="BF100" s="31" t="s">
        <v>44</v>
      </c>
      <c r="BG100" s="51">
        <f t="shared" ref="BG100:BK100" si="143">SUM(BG88:BG94,BG96:BG99)</f>
        <v>23.856660093951568</v>
      </c>
      <c r="BH100" s="51">
        <f t="shared" si="143"/>
        <v>24.206798273476974</v>
      </c>
      <c r="BI100" s="51">
        <f t="shared" si="143"/>
        <v>24.30885292660334</v>
      </c>
      <c r="BJ100" s="51">
        <f t="shared" si="143"/>
        <v>22.133693617819748</v>
      </c>
      <c r="BK100" s="51">
        <f t="shared" si="143"/>
        <v>21.442340665790756</v>
      </c>
    </row>
    <row r="101" spans="2:63" s="26" customFormat="1" ht="15.75" outlineLevel="1" thickTop="1" x14ac:dyDescent="0.25">
      <c r="D101" s="52"/>
      <c r="E101" s="52"/>
      <c r="F101" s="52"/>
      <c r="G101"/>
      <c r="J101" s="52"/>
      <c r="K101" s="52"/>
      <c r="L101" s="52"/>
      <c r="M101" s="52"/>
      <c r="N101" s="52"/>
      <c r="Q101" s="52"/>
      <c r="R101" s="52"/>
      <c r="S101" s="52"/>
      <c r="T101" s="52"/>
      <c r="U101" s="52"/>
      <c r="X101" s="52"/>
      <c r="Y101" s="52"/>
      <c r="Z101" s="52"/>
      <c r="AA101" s="52"/>
      <c r="AB101" s="52"/>
      <c r="AE101" s="52"/>
      <c r="AF101" s="52"/>
      <c r="AG101" s="52"/>
      <c r="AH101" s="52"/>
      <c r="AI101" s="52"/>
      <c r="AL101" s="52"/>
      <c r="AM101" s="52"/>
      <c r="AN101" s="52"/>
      <c r="AO101" s="52"/>
      <c r="AP101" s="52"/>
      <c r="AQ101"/>
      <c r="AS101" s="52"/>
      <c r="AT101" s="52"/>
      <c r="AU101" s="52"/>
      <c r="AV101" s="52"/>
      <c r="AW101" s="52"/>
      <c r="AZ101" s="52"/>
      <c r="BA101" s="52"/>
      <c r="BB101" s="52"/>
      <c r="BC101" s="52"/>
      <c r="BD101" s="52"/>
      <c r="BG101" s="52"/>
      <c r="BH101" s="52"/>
      <c r="BI101" s="52"/>
      <c r="BJ101" s="52"/>
      <c r="BK101" s="52"/>
    </row>
    <row r="102" spans="2:63" s="21" customFormat="1" ht="15.75" outlineLevel="1" thickBot="1" x14ac:dyDescent="0.3">
      <c r="C102" s="31" t="s">
        <v>45</v>
      </c>
      <c r="D102" s="51">
        <f>D85+D100</f>
        <v>40.511092049712815</v>
      </c>
      <c r="E102" s="51">
        <f>E85+E100</f>
        <v>0</v>
      </c>
      <c r="F102" s="51">
        <f>F85+F100</f>
        <v>40.511092049712815</v>
      </c>
      <c r="G102"/>
      <c r="H102" s="22"/>
      <c r="I102" s="31" t="s">
        <v>45</v>
      </c>
      <c r="J102" s="51">
        <f t="shared" ref="J102:N102" si="144">J85+J100</f>
        <v>40.511092049712815</v>
      </c>
      <c r="K102" s="51">
        <f t="shared" si="144"/>
        <v>40.511092049712815</v>
      </c>
      <c r="L102" s="51">
        <f t="shared" si="144"/>
        <v>40.511092049712815</v>
      </c>
      <c r="M102" s="51">
        <f t="shared" si="144"/>
        <v>40.511092049712815</v>
      </c>
      <c r="N102" s="51">
        <f t="shared" si="144"/>
        <v>40.511092049712815</v>
      </c>
      <c r="P102" s="31" t="s">
        <v>45</v>
      </c>
      <c r="Q102" s="51">
        <f t="shared" ref="Q102:U102" si="145">Q85+Q100</f>
        <v>0</v>
      </c>
      <c r="R102" s="51">
        <f t="shared" si="145"/>
        <v>1.606282</v>
      </c>
      <c r="S102" s="51">
        <f t="shared" si="145"/>
        <v>4.4663040000000001</v>
      </c>
      <c r="T102" s="51">
        <f t="shared" si="145"/>
        <v>1.78506979184865</v>
      </c>
      <c r="U102" s="51">
        <f t="shared" si="145"/>
        <v>2.0350697918486498</v>
      </c>
      <c r="W102" s="31" t="s">
        <v>45</v>
      </c>
      <c r="X102" s="51">
        <f t="shared" ref="X102:AB102" si="146">X85+X100</f>
        <v>0</v>
      </c>
      <c r="Y102" s="51">
        <f t="shared" si="146"/>
        <v>0.28232726413420062</v>
      </c>
      <c r="Z102" s="51">
        <f t="shared" si="146"/>
        <v>0.59868933477260522</v>
      </c>
      <c r="AA102" s="51">
        <f t="shared" si="146"/>
        <v>0.84542235908399022</v>
      </c>
      <c r="AB102" s="51">
        <f t="shared" si="146"/>
        <v>1.1317328284677828</v>
      </c>
      <c r="AD102" s="31" t="s">
        <v>45</v>
      </c>
      <c r="AE102" s="51">
        <f t="shared" ref="AE102:AI102" si="147">AE85+AE100</f>
        <v>0</v>
      </c>
      <c r="AF102" s="51">
        <f t="shared" si="147"/>
        <v>0</v>
      </c>
      <c r="AG102" s="51">
        <f t="shared" si="147"/>
        <v>0</v>
      </c>
      <c r="AH102" s="51">
        <f t="shared" si="147"/>
        <v>0</v>
      </c>
      <c r="AI102" s="51">
        <f t="shared" si="147"/>
        <v>0</v>
      </c>
      <c r="AK102" s="31" t="s">
        <v>45</v>
      </c>
      <c r="AL102" s="51">
        <f t="shared" ref="AL102:AP102" si="148">AL85+AL100</f>
        <v>40.511092049712815</v>
      </c>
      <c r="AM102" s="51">
        <f t="shared" si="148"/>
        <v>42.399701313847018</v>
      </c>
      <c r="AN102" s="51">
        <f t="shared" si="148"/>
        <v>45.576085384485424</v>
      </c>
      <c r="AO102" s="51">
        <f t="shared" si="148"/>
        <v>43.141584200645454</v>
      </c>
      <c r="AP102" s="51">
        <f t="shared" si="148"/>
        <v>43.677894670029247</v>
      </c>
      <c r="AQ102"/>
      <c r="AR102" s="31" t="str">
        <f>C102</f>
        <v>Total Opex</v>
      </c>
      <c r="AS102" s="51">
        <f t="shared" ref="AS102:AW102" si="149">AS85+AS100</f>
        <v>0</v>
      </c>
      <c r="AT102" s="51">
        <f t="shared" si="149"/>
        <v>2.5204673809194071</v>
      </c>
      <c r="AU102" s="51">
        <f t="shared" si="149"/>
        <v>5.7896619277390027</v>
      </c>
      <c r="AV102" s="51">
        <f t="shared" si="149"/>
        <v>5.5356359987220154</v>
      </c>
      <c r="AW102" s="51">
        <f t="shared" si="149"/>
        <v>7.031245571576223</v>
      </c>
      <c r="AY102" s="31" t="s">
        <v>45</v>
      </c>
      <c r="AZ102" s="51">
        <f t="shared" ref="AZ102:BD102" si="150">AZ85+AZ100</f>
        <v>40.511092049712815</v>
      </c>
      <c r="BA102" s="51">
        <f t="shared" si="150"/>
        <v>40.876214781250788</v>
      </c>
      <c r="BB102" s="51">
        <f t="shared" si="150"/>
        <v>41.800611144244201</v>
      </c>
      <c r="BC102" s="51">
        <f t="shared" si="150"/>
        <v>40.49749306288696</v>
      </c>
      <c r="BD102" s="51">
        <f t="shared" si="150"/>
        <v>40.451043673083468</v>
      </c>
      <c r="BF102" s="31" t="s">
        <v>45</v>
      </c>
      <c r="BG102" s="51">
        <f t="shared" ref="BG102:BK102" si="151">BG85+BG100</f>
        <v>43.093990660788634</v>
      </c>
      <c r="BH102" s="51">
        <f t="shared" si="151"/>
        <v>42.421846652666829</v>
      </c>
      <c r="BI102" s="51">
        <f t="shared" si="151"/>
        <v>42.323118783547244</v>
      </c>
      <c r="BJ102" s="51">
        <f t="shared" si="151"/>
        <v>40.003621196266373</v>
      </c>
      <c r="BK102" s="51">
        <f t="shared" si="151"/>
        <v>38.983159280425483</v>
      </c>
    </row>
    <row r="103" spans="2:63" customFormat="1" ht="15.75" outlineLevel="1" thickTop="1" x14ac:dyDescent="0.25">
      <c r="D103" s="36"/>
      <c r="E103" s="36"/>
      <c r="X103" s="60"/>
      <c r="Y103" s="60"/>
      <c r="Z103" s="60"/>
      <c r="AA103" s="60"/>
      <c r="AB103" s="60"/>
      <c r="AE103" s="60"/>
      <c r="AF103" s="60"/>
      <c r="AG103" s="60"/>
      <c r="AH103" s="60"/>
      <c r="AI103" s="60"/>
      <c r="AL103" s="60"/>
      <c r="AM103" s="60"/>
      <c r="AN103" s="60"/>
      <c r="AO103" s="60"/>
      <c r="AP103" s="60"/>
      <c r="AS103" s="60"/>
      <c r="AT103" s="60"/>
      <c r="AU103" s="60"/>
      <c r="AV103" s="60"/>
      <c r="AW103" s="60"/>
      <c r="AZ103" s="60"/>
      <c r="BA103" s="60"/>
      <c r="BB103" s="60"/>
      <c r="BC103" s="60"/>
      <c r="BD103" s="60"/>
      <c r="BG103" s="60"/>
      <c r="BH103" s="60"/>
      <c r="BI103" s="60"/>
      <c r="BJ103" s="60"/>
      <c r="BK103" s="60"/>
    </row>
    <row r="104" spans="2:63" customFormat="1" outlineLevel="1" x14ac:dyDescent="0.25">
      <c r="D104" s="36"/>
      <c r="E104" s="36"/>
      <c r="X104" s="60"/>
      <c r="Y104" s="60"/>
      <c r="Z104" s="60"/>
      <c r="AA104" s="60"/>
      <c r="AB104" s="60"/>
      <c r="AE104" s="60"/>
      <c r="AF104" s="60"/>
      <c r="AG104" s="60"/>
      <c r="AH104" s="60"/>
      <c r="AI104" s="60"/>
      <c r="AL104" s="60"/>
      <c r="AM104" s="60"/>
      <c r="AN104" s="60"/>
      <c r="AO104" s="60"/>
      <c r="AP104" s="60"/>
      <c r="AS104" s="60"/>
      <c r="AT104" s="60"/>
      <c r="AU104" s="60"/>
      <c r="AV104" s="60"/>
      <c r="AW104" s="60"/>
      <c r="AZ104" s="60"/>
      <c r="BA104" s="60"/>
      <c r="BB104" s="60"/>
      <c r="BC104" s="60"/>
      <c r="BD104" s="60"/>
      <c r="BG104" s="60"/>
      <c r="BH104" s="60"/>
      <c r="BI104" s="60"/>
      <c r="BJ104" s="60"/>
      <c r="BK104" s="60"/>
    </row>
    <row r="105" spans="2:63" customFormat="1" outlineLevel="1" x14ac:dyDescent="0.25">
      <c r="C105" s="19" t="s">
        <v>47</v>
      </c>
      <c r="D105" s="37"/>
      <c r="E105" s="37"/>
      <c r="F105" s="19"/>
      <c r="G105" s="19"/>
      <c r="H105" s="19"/>
      <c r="I105" s="19" t="s">
        <v>47</v>
      </c>
      <c r="J105" s="19"/>
      <c r="K105" s="19"/>
      <c r="L105" s="19"/>
      <c r="M105" s="19"/>
      <c r="N105" s="19"/>
      <c r="O105" s="19"/>
      <c r="P105" s="19" t="s">
        <v>47</v>
      </c>
      <c r="Q105" s="19"/>
      <c r="R105" s="19"/>
      <c r="S105" s="19"/>
      <c r="T105" s="19"/>
      <c r="U105" s="19"/>
      <c r="W105" s="19" t="s">
        <v>47</v>
      </c>
      <c r="X105" s="61"/>
      <c r="Y105" s="61"/>
      <c r="Z105" s="61"/>
      <c r="AA105" s="61"/>
      <c r="AB105" s="61"/>
      <c r="AC105" s="19"/>
      <c r="AD105" s="19" t="s">
        <v>47</v>
      </c>
      <c r="AE105" s="61"/>
      <c r="AF105" s="61"/>
      <c r="AG105" s="61"/>
      <c r="AH105" s="61"/>
      <c r="AI105" s="61"/>
      <c r="AK105" s="19" t="s">
        <v>47</v>
      </c>
      <c r="AL105" s="61" t="s">
        <v>47</v>
      </c>
      <c r="AM105" s="61"/>
      <c r="AN105" s="61"/>
      <c r="AO105" s="61"/>
      <c r="AP105" s="61"/>
      <c r="AR105" s="19" t="str">
        <f>C105</f>
        <v>Total network maintenance expenditure by category</v>
      </c>
      <c r="AS105" s="69"/>
      <c r="AT105" s="61"/>
      <c r="AU105" s="61"/>
      <c r="AV105" s="61"/>
      <c r="AW105" s="61"/>
      <c r="AY105" s="19" t="s">
        <v>47</v>
      </c>
      <c r="AZ105" s="69"/>
      <c r="BA105" s="61"/>
      <c r="BB105" s="61"/>
      <c r="BC105" s="61"/>
      <c r="BD105" s="61"/>
      <c r="BF105" s="19" t="s">
        <v>47</v>
      </c>
      <c r="BG105" s="69"/>
      <c r="BH105" s="61"/>
      <c r="BI105" s="61"/>
      <c r="BJ105" s="61"/>
      <c r="BK105" s="61"/>
    </row>
    <row r="106" spans="2:63" customFormat="1" outlineLevel="1" x14ac:dyDescent="0.25">
      <c r="D106" s="36"/>
      <c r="E106" s="36"/>
      <c r="X106" s="60"/>
      <c r="Y106" s="60"/>
      <c r="Z106" s="60"/>
      <c r="AA106" s="60"/>
      <c r="AB106" s="60"/>
      <c r="AE106" s="60"/>
      <c r="AF106" s="60"/>
      <c r="AG106" s="60"/>
      <c r="AH106" s="60"/>
      <c r="AI106" s="60"/>
      <c r="AL106" s="60"/>
      <c r="AM106" s="60"/>
      <c r="AN106" s="60"/>
      <c r="AO106" s="60"/>
      <c r="AP106" s="60"/>
      <c r="AS106" s="60"/>
      <c r="AT106" s="60"/>
      <c r="AU106" s="60"/>
      <c r="AV106" s="60"/>
      <c r="AW106" s="60"/>
      <c r="AZ106" s="60"/>
      <c r="BA106" s="60"/>
      <c r="BB106" s="60"/>
      <c r="BC106" s="60"/>
      <c r="BD106" s="60"/>
      <c r="BG106" s="60"/>
      <c r="BH106" s="60"/>
      <c r="BI106" s="60"/>
      <c r="BJ106" s="60"/>
      <c r="BK106" s="60"/>
    </row>
    <row r="107" spans="2:63" customFormat="1" ht="30" outlineLevel="1" x14ac:dyDescent="0.25">
      <c r="C107" s="23" t="s">
        <v>68</v>
      </c>
      <c r="D107" s="38" t="s">
        <v>67</v>
      </c>
      <c r="E107" s="38" t="s">
        <v>65</v>
      </c>
      <c r="F107" s="23" t="s">
        <v>69</v>
      </c>
      <c r="I107" s="23" t="s">
        <v>68</v>
      </c>
      <c r="J107" s="41" t="str">
        <f>J70</f>
        <v>2014-15</v>
      </c>
      <c r="K107" s="41" t="str">
        <f t="shared" ref="K107:N107" si="152">K70</f>
        <v>2015-16</v>
      </c>
      <c r="L107" s="41" t="str">
        <f t="shared" si="152"/>
        <v>2016-17</v>
      </c>
      <c r="M107" s="41" t="str">
        <f t="shared" si="152"/>
        <v>2017-18</v>
      </c>
      <c r="N107" s="41" t="str">
        <f t="shared" si="152"/>
        <v>2018-19</v>
      </c>
      <c r="P107" s="23" t="s">
        <v>68</v>
      </c>
      <c r="Q107" s="41" t="str">
        <f>Q70</f>
        <v>2014-15</v>
      </c>
      <c r="R107" s="41" t="str">
        <f t="shared" ref="R107:U107" si="153">R70</f>
        <v>2015-16</v>
      </c>
      <c r="S107" s="41" t="str">
        <f t="shared" si="153"/>
        <v>2016-17</v>
      </c>
      <c r="T107" s="41" t="str">
        <f t="shared" si="153"/>
        <v>2017-18</v>
      </c>
      <c r="U107" s="41" t="str">
        <f t="shared" si="153"/>
        <v>2018-19</v>
      </c>
      <c r="W107" s="23" t="s">
        <v>68</v>
      </c>
      <c r="X107" s="41" t="str">
        <f>X70</f>
        <v>2014-15</v>
      </c>
      <c r="Y107" s="41" t="str">
        <f t="shared" ref="Y107:AB107" si="154">Y70</f>
        <v>2015-16</v>
      </c>
      <c r="Z107" s="41" t="str">
        <f t="shared" si="154"/>
        <v>2016-17</v>
      </c>
      <c r="AA107" s="41" t="str">
        <f t="shared" si="154"/>
        <v>2017-18</v>
      </c>
      <c r="AB107" s="41" t="str">
        <f t="shared" si="154"/>
        <v>2018-19</v>
      </c>
      <c r="AD107" s="23" t="s">
        <v>68</v>
      </c>
      <c r="AE107" s="41" t="str">
        <f>AE70</f>
        <v>2014-15</v>
      </c>
      <c r="AF107" s="41" t="str">
        <f t="shared" ref="AF107:AI107" si="155">AF70</f>
        <v>2015-16</v>
      </c>
      <c r="AG107" s="41" t="str">
        <f t="shared" si="155"/>
        <v>2016-17</v>
      </c>
      <c r="AH107" s="41" t="str">
        <f t="shared" si="155"/>
        <v>2017-18</v>
      </c>
      <c r="AI107" s="41" t="str">
        <f t="shared" si="155"/>
        <v>2018-19</v>
      </c>
      <c r="AK107" s="23" t="s">
        <v>68</v>
      </c>
      <c r="AL107" s="41" t="s">
        <v>7</v>
      </c>
      <c r="AM107" s="41" t="s">
        <v>0</v>
      </c>
      <c r="AN107" s="41" t="s">
        <v>1</v>
      </c>
      <c r="AO107" s="41" t="s">
        <v>2</v>
      </c>
      <c r="AP107" s="41" t="s">
        <v>3</v>
      </c>
      <c r="AR107" s="23" t="str">
        <f>C107</f>
        <v>Description ($m)</v>
      </c>
      <c r="AS107" s="41" t="s">
        <v>7</v>
      </c>
      <c r="AT107" s="41" t="s">
        <v>0</v>
      </c>
      <c r="AU107" s="41" t="s">
        <v>1</v>
      </c>
      <c r="AV107" s="41" t="s">
        <v>2</v>
      </c>
      <c r="AW107" s="41" t="s">
        <v>3</v>
      </c>
      <c r="AY107" s="23" t="s">
        <v>68</v>
      </c>
      <c r="AZ107" s="41" t="s">
        <v>7</v>
      </c>
      <c r="BA107" s="41" t="s">
        <v>0</v>
      </c>
      <c r="BB107" s="41" t="s">
        <v>1</v>
      </c>
      <c r="BC107" s="41" t="s">
        <v>2</v>
      </c>
      <c r="BD107" s="41" t="s">
        <v>3</v>
      </c>
      <c r="BF107" s="23" t="s">
        <v>68</v>
      </c>
      <c r="BG107" s="41" t="s">
        <v>7</v>
      </c>
      <c r="BH107" s="41" t="s">
        <v>0</v>
      </c>
      <c r="BI107" s="41" t="s">
        <v>1</v>
      </c>
      <c r="BJ107" s="41" t="s">
        <v>2</v>
      </c>
      <c r="BK107" s="41" t="s">
        <v>3</v>
      </c>
    </row>
    <row r="108" spans="2:63" customFormat="1" outlineLevel="1" x14ac:dyDescent="0.25">
      <c r="D108" s="36"/>
      <c r="E108" s="36"/>
      <c r="F108" s="36"/>
      <c r="X108" s="60"/>
      <c r="Y108" s="60"/>
      <c r="Z108" s="60"/>
      <c r="AA108" s="60"/>
      <c r="AB108" s="60"/>
      <c r="AE108" s="60"/>
      <c r="AF108" s="60"/>
      <c r="AG108" s="60"/>
      <c r="AH108" s="60"/>
      <c r="AI108" s="60"/>
      <c r="AL108" s="60"/>
      <c r="AM108" s="60"/>
      <c r="AN108" s="60"/>
      <c r="AO108" s="60"/>
      <c r="AP108" s="60"/>
      <c r="AS108" s="60"/>
      <c r="AT108" s="60"/>
      <c r="AU108" s="60"/>
      <c r="AV108" s="60"/>
      <c r="AW108" s="60"/>
      <c r="AZ108" s="60"/>
      <c r="BA108" s="60"/>
      <c r="BB108" s="60"/>
      <c r="BC108" s="60"/>
      <c r="BD108" s="60"/>
      <c r="BG108" s="60"/>
      <c r="BH108" s="60"/>
      <c r="BI108" s="60"/>
      <c r="BJ108" s="60"/>
      <c r="BK108" s="60"/>
    </row>
    <row r="109" spans="2:63" customFormat="1" outlineLevel="1" x14ac:dyDescent="0.25">
      <c r="C109" s="28" t="s">
        <v>48</v>
      </c>
      <c r="D109" s="34"/>
      <c r="E109" s="34"/>
      <c r="F109" s="34"/>
      <c r="I109" s="28" t="s">
        <v>48</v>
      </c>
      <c r="J109" s="34"/>
      <c r="K109" s="34"/>
      <c r="L109" s="34"/>
      <c r="M109" s="34"/>
      <c r="N109" s="34"/>
      <c r="P109" s="28" t="s">
        <v>48</v>
      </c>
      <c r="Q109" s="34"/>
      <c r="R109" s="34"/>
      <c r="S109" s="34"/>
      <c r="T109" s="34"/>
      <c r="U109" s="34"/>
      <c r="W109" s="28" t="s">
        <v>48</v>
      </c>
      <c r="X109" s="49"/>
      <c r="Y109" s="49"/>
      <c r="Z109" s="49"/>
      <c r="AA109" s="49"/>
      <c r="AB109" s="49"/>
      <c r="AD109" s="28" t="s">
        <v>48</v>
      </c>
      <c r="AE109" s="49"/>
      <c r="AF109" s="49"/>
      <c r="AG109" s="49"/>
      <c r="AH109" s="49"/>
      <c r="AI109" s="49"/>
      <c r="AK109" s="28" t="s">
        <v>48</v>
      </c>
      <c r="AL109" s="49"/>
      <c r="AM109" s="49"/>
      <c r="AN109" s="49"/>
      <c r="AO109" s="49"/>
      <c r="AP109" s="49"/>
      <c r="AR109" s="28" t="str">
        <f t="shared" ref="AR109:AR126" si="156">C109</f>
        <v>Network division management</v>
      </c>
      <c r="AS109" s="49"/>
      <c r="AT109" s="49"/>
      <c r="AU109" s="49"/>
      <c r="AV109" s="49"/>
      <c r="AW109" s="49"/>
      <c r="AY109" s="28" t="s">
        <v>48</v>
      </c>
      <c r="AZ109" s="49"/>
      <c r="BA109" s="49"/>
      <c r="BB109" s="49"/>
      <c r="BC109" s="49"/>
      <c r="BD109" s="49"/>
      <c r="BF109" s="28" t="s">
        <v>48</v>
      </c>
      <c r="BG109" s="49"/>
      <c r="BH109" s="49"/>
      <c r="BI109" s="49"/>
      <c r="BJ109" s="49"/>
      <c r="BK109" s="49"/>
    </row>
    <row r="110" spans="2:63" customFormat="1" outlineLevel="1" x14ac:dyDescent="0.25">
      <c r="C110" s="84" t="s">
        <v>49</v>
      </c>
      <c r="D110" s="82">
        <v>5.5974570792313401</v>
      </c>
      <c r="E110" s="47"/>
      <c r="F110" s="48">
        <f t="shared" ref="F110:F117" si="157">D110+E110</f>
        <v>5.5974570792313401</v>
      </c>
      <c r="I110" s="84" t="s">
        <v>49</v>
      </c>
      <c r="J110" s="86">
        <f t="shared" ref="J110:N117" si="158">$F110</f>
        <v>5.5974570792313401</v>
      </c>
      <c r="K110" s="48">
        <f t="shared" si="158"/>
        <v>5.5974570792313401</v>
      </c>
      <c r="L110" s="48">
        <f t="shared" si="158"/>
        <v>5.5974570792313401</v>
      </c>
      <c r="M110" s="48">
        <f t="shared" si="158"/>
        <v>5.5974570792313401</v>
      </c>
      <c r="N110" s="48">
        <f t="shared" si="158"/>
        <v>5.5974570792313401</v>
      </c>
      <c r="P110" t="s">
        <v>49</v>
      </c>
      <c r="Q110" s="48"/>
      <c r="R110" s="48"/>
      <c r="S110" s="48"/>
      <c r="T110" s="48"/>
      <c r="U110" s="48"/>
      <c r="W110" t="s">
        <v>49</v>
      </c>
      <c r="X110" s="58">
        <f t="shared" ref="X110" si="159">((J110+Q110)/X$135)*X$133</f>
        <v>0</v>
      </c>
      <c r="Y110" s="58">
        <f t="shared" ref="Y110" si="160">((K110+R110)/Y$135)*Y$133</f>
        <v>3.7521682653403061E-2</v>
      </c>
      <c r="Z110" s="58">
        <f t="shared" ref="Z110" si="161">((L110+S110)/Z$135)*Z$133</f>
        <v>7.4507155805090639E-2</v>
      </c>
      <c r="AA110" s="58">
        <f t="shared" ref="AA110" si="162">((M110+T110)/AA$135)*AA$133</f>
        <v>0.11188285562462374</v>
      </c>
      <c r="AB110" s="58">
        <f t="shared" ref="AB110" si="163">((N110+U110)/AB$135)*AB$133</f>
        <v>0.14889300605060193</v>
      </c>
      <c r="AD110" t="s">
        <v>49</v>
      </c>
      <c r="AE110" s="48"/>
      <c r="AF110" s="48"/>
      <c r="AG110" s="48"/>
      <c r="AH110" s="48"/>
      <c r="AI110" s="48"/>
      <c r="AK110" t="s">
        <v>49</v>
      </c>
      <c r="AL110" s="64">
        <f t="shared" ref="AL110:AP117" si="164">J110+Q110+X110+AE110</f>
        <v>5.5974570792313401</v>
      </c>
      <c r="AM110" s="64">
        <f t="shared" si="164"/>
        <v>5.6349787618847431</v>
      </c>
      <c r="AN110" s="64">
        <f t="shared" si="164"/>
        <v>5.6719642350364303</v>
      </c>
      <c r="AO110" s="64">
        <f t="shared" si="164"/>
        <v>5.7093399348559641</v>
      </c>
      <c r="AP110" s="64">
        <f t="shared" si="164"/>
        <v>5.746350085281942</v>
      </c>
      <c r="AR110" t="str">
        <f t="shared" si="156"/>
        <v>Network management</v>
      </c>
      <c r="AS110" s="72">
        <f t="shared" ref="AS110" si="165">(AL110/AS$139)*AL$139</f>
        <v>0</v>
      </c>
      <c r="AT110" s="72">
        <f t="shared" ref="AT110" si="166">(AM110/AT$139)*AM$139</f>
        <v>0.33497358994049659</v>
      </c>
      <c r="AU110" s="72">
        <f t="shared" ref="AU110" si="167">(AN110/AU$139)*AN$139</f>
        <v>0.72052601951343453</v>
      </c>
      <c r="AV110" s="72">
        <f t="shared" ref="AV110" si="168">(AO110/AV$139)*AO$139</f>
        <v>0.62773570352209973</v>
      </c>
      <c r="AW110" s="72">
        <f t="shared" ref="AW110" si="169">(AP110/AW$139)*AP$139</f>
        <v>0.80429551251379294</v>
      </c>
      <c r="AY110" t="s">
        <v>49</v>
      </c>
      <c r="AZ110" s="72">
        <f t="shared" ref="AZ110:AZ117" si="170">(AL110-AS110)*D$13</f>
        <v>5.5974570792313401</v>
      </c>
      <c r="BA110" s="72">
        <f t="shared" ref="BA110:BA117" si="171">(AM110-AT110)*E$13</f>
        <v>5.4325053012428528</v>
      </c>
      <c r="BB110" s="72">
        <f t="shared" ref="BB110:BB117" si="172">(AN110-AU110)*F$13</f>
        <v>5.2021047751838463</v>
      </c>
      <c r="BC110" s="72">
        <f t="shared" ref="BC110:BC117" si="173">(AO110-AV110)*G$13</f>
        <v>5.4723319566837691</v>
      </c>
      <c r="BD110" s="72">
        <f t="shared" ref="BD110:BD117" si="174">(AP110-AW110)*H$13</f>
        <v>5.455103543593709</v>
      </c>
      <c r="BF110" t="s">
        <v>49</v>
      </c>
      <c r="BG110" s="72">
        <f t="shared" ref="BG110:BG117" si="175">(AL110-AS110)*$BG$43</f>
        <v>5.9543386981657687</v>
      </c>
      <c r="BH110" s="72">
        <f t="shared" ref="BH110:BH117" si="176">(AM110-AT110)*$BG$43</f>
        <v>5.6379219079460974</v>
      </c>
      <c r="BI110" s="72">
        <f t="shared" ref="BI110:BI117" si="177">(AN110-AU110)*$BG$43</f>
        <v>5.2671310848736441</v>
      </c>
      <c r="BJ110" s="72">
        <f t="shared" ref="BJ110:BJ117" si="178">(AO110-AV110)*$BG$43</f>
        <v>5.4055962011144549</v>
      </c>
      <c r="BK110" s="72">
        <f t="shared" ref="BK110:BK117" si="179">(AP110-AW110)*$BG$43</f>
        <v>5.2571491615834676</v>
      </c>
    </row>
    <row r="111" spans="2:63" customFormat="1" outlineLevel="1" x14ac:dyDescent="0.25">
      <c r="C111" s="84" t="s">
        <v>50</v>
      </c>
      <c r="D111" s="82">
        <v>3.3987475099999997</v>
      </c>
      <c r="E111" s="47">
        <v>-1.87317</v>
      </c>
      <c r="F111" s="48">
        <f t="shared" si="157"/>
        <v>1.5255775099999997</v>
      </c>
      <c r="G111" s="43" t="s">
        <v>13</v>
      </c>
      <c r="H111" s="43"/>
      <c r="I111" s="84" t="s">
        <v>50</v>
      </c>
      <c r="J111" s="86">
        <f t="shared" si="158"/>
        <v>1.5255775099999997</v>
      </c>
      <c r="K111" s="48">
        <f t="shared" si="158"/>
        <v>1.5255775099999997</v>
      </c>
      <c r="L111" s="48">
        <f t="shared" si="158"/>
        <v>1.5255775099999997</v>
      </c>
      <c r="M111" s="48">
        <f t="shared" si="158"/>
        <v>1.5255775099999997</v>
      </c>
      <c r="N111" s="48">
        <f t="shared" si="158"/>
        <v>1.5255775099999997</v>
      </c>
      <c r="P111" t="s">
        <v>50</v>
      </c>
      <c r="Q111" s="48"/>
      <c r="R111" s="48"/>
      <c r="S111" s="48"/>
      <c r="T111" s="48"/>
      <c r="U111" s="48"/>
      <c r="V111" s="44"/>
      <c r="W111" s="87" t="s">
        <v>50</v>
      </c>
      <c r="X111" s="90"/>
      <c r="Y111" s="90"/>
      <c r="Z111" s="90"/>
      <c r="AA111" s="90"/>
      <c r="AB111" s="90"/>
      <c r="AD111" t="s">
        <v>50</v>
      </c>
      <c r="AE111" s="48"/>
      <c r="AF111" s="48"/>
      <c r="AG111" s="48"/>
      <c r="AH111" s="48"/>
      <c r="AI111" s="48"/>
      <c r="AK111" t="s">
        <v>50</v>
      </c>
      <c r="AL111" s="64">
        <f t="shared" si="164"/>
        <v>1.5255775099999997</v>
      </c>
      <c r="AM111" s="64">
        <f t="shared" si="164"/>
        <v>1.5255775099999997</v>
      </c>
      <c r="AN111" s="64">
        <f t="shared" si="164"/>
        <v>1.5255775099999997</v>
      </c>
      <c r="AO111" s="64">
        <f t="shared" si="164"/>
        <v>1.5255775099999997</v>
      </c>
      <c r="AP111" s="64">
        <f t="shared" si="164"/>
        <v>1.5255775099999997</v>
      </c>
      <c r="AR111" s="87" t="str">
        <f t="shared" si="156"/>
        <v>GSL payments</v>
      </c>
      <c r="AS111" s="89"/>
      <c r="AT111" s="89"/>
      <c r="AU111" s="89"/>
      <c r="AV111" s="89"/>
      <c r="AW111" s="89"/>
      <c r="AY111" t="s">
        <v>50</v>
      </c>
      <c r="AZ111" s="72">
        <f t="shared" si="170"/>
        <v>1.5255775099999997</v>
      </c>
      <c r="BA111" s="72">
        <f t="shared" si="171"/>
        <v>1.5637169477499997</v>
      </c>
      <c r="BB111" s="72">
        <f t="shared" si="172"/>
        <v>1.6028098714437495</v>
      </c>
      <c r="BC111" s="72">
        <f t="shared" si="173"/>
        <v>1.6428801182298434</v>
      </c>
      <c r="BD111" s="72">
        <f t="shared" si="174"/>
        <v>1.6839521211855892</v>
      </c>
      <c r="BF111" t="s">
        <v>50</v>
      </c>
      <c r="BG111" s="72">
        <f t="shared" si="175"/>
        <v>1.6228449948367962</v>
      </c>
      <c r="BH111" s="72">
        <f t="shared" si="176"/>
        <v>1.6228449948367962</v>
      </c>
      <c r="BI111" s="72">
        <f t="shared" si="177"/>
        <v>1.6228449948367962</v>
      </c>
      <c r="BJ111" s="72">
        <f t="shared" si="178"/>
        <v>1.6228449948367962</v>
      </c>
      <c r="BK111" s="72">
        <f t="shared" si="179"/>
        <v>1.6228449948367962</v>
      </c>
    </row>
    <row r="112" spans="2:63" customFormat="1" outlineLevel="1" x14ac:dyDescent="0.25">
      <c r="C112" s="84" t="s">
        <v>51</v>
      </c>
      <c r="D112" s="82">
        <v>1.1007328588344776</v>
      </c>
      <c r="E112" s="47"/>
      <c r="F112" s="48">
        <f t="shared" si="157"/>
        <v>1.1007328588344776</v>
      </c>
      <c r="I112" s="84" t="s">
        <v>51</v>
      </c>
      <c r="J112" s="86">
        <f t="shared" si="158"/>
        <v>1.1007328588344776</v>
      </c>
      <c r="K112" s="48">
        <f t="shared" si="158"/>
        <v>1.1007328588344776</v>
      </c>
      <c r="L112" s="48">
        <f t="shared" si="158"/>
        <v>1.1007328588344776</v>
      </c>
      <c r="M112" s="48">
        <f t="shared" si="158"/>
        <v>1.1007328588344776</v>
      </c>
      <c r="N112" s="48">
        <f t="shared" si="158"/>
        <v>1.1007328588344776</v>
      </c>
      <c r="P112" t="s">
        <v>51</v>
      </c>
      <c r="Q112" s="48"/>
      <c r="R112" s="48"/>
      <c r="S112" s="48"/>
      <c r="T112" s="48"/>
      <c r="U112" s="48"/>
      <c r="W112" t="s">
        <v>51</v>
      </c>
      <c r="X112" s="58">
        <f t="shared" ref="X112" si="180">((J112+Q112)/X$135)*X$133</f>
        <v>0</v>
      </c>
      <c r="Y112" s="58">
        <f t="shared" ref="Y112" si="181">((K112+R112)/Y$135)*Y$133</f>
        <v>7.3785914622916601E-3</v>
      </c>
      <c r="Z112" s="58">
        <f t="shared" ref="Z112" si="182">((L112+S112)/Z$135)*Z$133</f>
        <v>1.4651738003898273E-2</v>
      </c>
      <c r="AA112" s="58">
        <f t="shared" ref="AA112" si="183">((M112+T112)/AA$135)*AA$133</f>
        <v>2.2001622126447636E-2</v>
      </c>
      <c r="AB112" s="58">
        <f t="shared" ref="AB112" si="184">((N112+U112)/AB$135)*AB$133</f>
        <v>2.927962142284873E-2</v>
      </c>
      <c r="AD112" t="s">
        <v>51</v>
      </c>
      <c r="AE112" s="48"/>
      <c r="AF112" s="48"/>
      <c r="AG112" s="48"/>
      <c r="AH112" s="48"/>
      <c r="AI112" s="48"/>
      <c r="AK112" t="s">
        <v>51</v>
      </c>
      <c r="AL112" s="64">
        <f t="shared" si="164"/>
        <v>1.1007328588344776</v>
      </c>
      <c r="AM112" s="64">
        <f t="shared" si="164"/>
        <v>1.1081114502967693</v>
      </c>
      <c r="AN112" s="64">
        <f t="shared" si="164"/>
        <v>1.1153845968383758</v>
      </c>
      <c r="AO112" s="64">
        <f t="shared" si="164"/>
        <v>1.1227344809609252</v>
      </c>
      <c r="AP112" s="64">
        <f t="shared" si="164"/>
        <v>1.1300124802573264</v>
      </c>
      <c r="AR112" t="str">
        <f t="shared" si="156"/>
        <v>Customer service</v>
      </c>
      <c r="AS112" s="72">
        <f t="shared" ref="AS112" si="185">(AL112/AS$139)*AL$139</f>
        <v>0</v>
      </c>
      <c r="AT112" s="72">
        <f t="shared" ref="AT112" si="186">(AM112/AT$139)*AM$139</f>
        <v>6.5872133018639256E-2</v>
      </c>
      <c r="AU112" s="72">
        <f t="shared" ref="AU112" si="187">(AN112/AU$139)*AN$139</f>
        <v>0.14169053091382725</v>
      </c>
      <c r="AV112" s="72">
        <f t="shared" ref="AV112" si="188">(AO112/AV$139)*AO$139</f>
        <v>0.12344343257121299</v>
      </c>
      <c r="AW112" s="72">
        <f t="shared" ref="AW112" si="189">(AP112/AW$139)*AP$139</f>
        <v>0.15816369581857032</v>
      </c>
      <c r="AY112" t="s">
        <v>51</v>
      </c>
      <c r="AZ112" s="72">
        <f t="shared" si="170"/>
        <v>1.1007328588344776</v>
      </c>
      <c r="BA112" s="72">
        <f t="shared" si="171"/>
        <v>1.068295300210083</v>
      </c>
      <c r="BB112" s="72">
        <f t="shared" si="172"/>
        <v>1.0229873280119788</v>
      </c>
      <c r="BC112" s="72">
        <f t="shared" si="173"/>
        <v>1.0761271616573023</v>
      </c>
      <c r="BD112" s="72">
        <f t="shared" si="174"/>
        <v>1.0727392160017355</v>
      </c>
      <c r="BF112" t="s">
        <v>51</v>
      </c>
      <c r="BG112" s="72">
        <f t="shared" si="175"/>
        <v>1.170913178060635</v>
      </c>
      <c r="BH112" s="72">
        <f t="shared" si="176"/>
        <v>1.1086902162492767</v>
      </c>
      <c r="BI112" s="72">
        <f t="shared" si="177"/>
        <v>1.0357746696121284</v>
      </c>
      <c r="BJ112" s="72">
        <f t="shared" si="178"/>
        <v>1.0630036596858716</v>
      </c>
      <c r="BK112" s="72">
        <f t="shared" si="179"/>
        <v>1.033811737015355</v>
      </c>
    </row>
    <row r="113" spans="3:63" customFormat="1" outlineLevel="1" x14ac:dyDescent="0.25">
      <c r="C113" s="84" t="s">
        <v>52</v>
      </c>
      <c r="D113" s="82">
        <v>0.49385022540975237</v>
      </c>
      <c r="E113" s="47"/>
      <c r="F113" s="48">
        <f t="shared" si="157"/>
        <v>0.49385022540975237</v>
      </c>
      <c r="I113" s="84" t="s">
        <v>52</v>
      </c>
      <c r="J113" s="86">
        <f t="shared" si="158"/>
        <v>0.49385022540975237</v>
      </c>
      <c r="K113" s="48">
        <f t="shared" si="158"/>
        <v>0.49385022540975237</v>
      </c>
      <c r="L113" s="48">
        <f t="shared" si="158"/>
        <v>0.49385022540975237</v>
      </c>
      <c r="M113" s="48">
        <f t="shared" si="158"/>
        <v>0.49385022540975237</v>
      </c>
      <c r="N113" s="48">
        <f t="shared" si="158"/>
        <v>0.49385022540975237</v>
      </c>
      <c r="P113" t="s">
        <v>52</v>
      </c>
      <c r="Q113" s="48"/>
      <c r="R113" s="48"/>
      <c r="S113" s="48"/>
      <c r="T113" s="48"/>
      <c r="U113" s="48"/>
      <c r="W113" s="87" t="s">
        <v>52</v>
      </c>
      <c r="X113" s="90"/>
      <c r="Y113" s="90"/>
      <c r="Z113" s="90"/>
      <c r="AA113" s="90"/>
      <c r="AB113" s="90"/>
      <c r="AD113" t="s">
        <v>52</v>
      </c>
      <c r="AE113" s="48"/>
      <c r="AF113" s="48"/>
      <c r="AG113" s="48"/>
      <c r="AH113" s="48"/>
      <c r="AI113" s="48"/>
      <c r="AK113" t="s">
        <v>52</v>
      </c>
      <c r="AL113" s="64">
        <f t="shared" si="164"/>
        <v>0.49385022540975237</v>
      </c>
      <c r="AM113" s="64">
        <f t="shared" si="164"/>
        <v>0.49385022540975237</v>
      </c>
      <c r="AN113" s="64">
        <f t="shared" si="164"/>
        <v>0.49385022540975237</v>
      </c>
      <c r="AO113" s="64">
        <f t="shared" si="164"/>
        <v>0.49385022540975237</v>
      </c>
      <c r="AP113" s="64">
        <f t="shared" si="164"/>
        <v>0.49385022540975237</v>
      </c>
      <c r="AR113" s="87" t="str">
        <f t="shared" si="156"/>
        <v>Regulatory compliance expenditure</v>
      </c>
      <c r="AS113" s="89"/>
      <c r="AT113" s="89"/>
      <c r="AU113" s="89"/>
      <c r="AV113" s="89"/>
      <c r="AW113" s="89"/>
      <c r="AY113" t="s">
        <v>52</v>
      </c>
      <c r="AZ113" s="72">
        <f t="shared" si="170"/>
        <v>0.49385022540975237</v>
      </c>
      <c r="BA113" s="72">
        <f t="shared" si="171"/>
        <v>0.50619648104499615</v>
      </c>
      <c r="BB113" s="72">
        <f t="shared" si="172"/>
        <v>0.51885139307112105</v>
      </c>
      <c r="BC113" s="72">
        <f t="shared" si="173"/>
        <v>0.53182267789789905</v>
      </c>
      <c r="BD113" s="72">
        <f t="shared" si="174"/>
        <v>0.54511824484534643</v>
      </c>
      <c r="BF113" t="s">
        <v>52</v>
      </c>
      <c r="BG113" s="72">
        <f t="shared" si="175"/>
        <v>0.52533703548451005</v>
      </c>
      <c r="BH113" s="72">
        <f t="shared" si="176"/>
        <v>0.52533703548451005</v>
      </c>
      <c r="BI113" s="72">
        <f t="shared" si="177"/>
        <v>0.52533703548451005</v>
      </c>
      <c r="BJ113" s="72">
        <f t="shared" si="178"/>
        <v>0.52533703548451005</v>
      </c>
      <c r="BK113" s="72">
        <f t="shared" si="179"/>
        <v>0.52533703548451005</v>
      </c>
    </row>
    <row r="114" spans="3:63" customFormat="1" outlineLevel="1" x14ac:dyDescent="0.25">
      <c r="C114" s="84" t="s">
        <v>53</v>
      </c>
      <c r="D114" s="82">
        <v>1.9121018737098394</v>
      </c>
      <c r="E114" s="47"/>
      <c r="F114" s="48">
        <f t="shared" si="157"/>
        <v>1.9121018737098394</v>
      </c>
      <c r="I114" s="84" t="s">
        <v>53</v>
      </c>
      <c r="J114" s="86">
        <f t="shared" si="158"/>
        <v>1.9121018737098394</v>
      </c>
      <c r="K114" s="48">
        <f t="shared" si="158"/>
        <v>1.9121018737098394</v>
      </c>
      <c r="L114" s="48">
        <f t="shared" si="158"/>
        <v>1.9121018737098394</v>
      </c>
      <c r="M114" s="48">
        <f t="shared" si="158"/>
        <v>1.9121018737098394</v>
      </c>
      <c r="N114" s="48">
        <f t="shared" si="158"/>
        <v>1.9121018737098394</v>
      </c>
      <c r="P114" t="s">
        <v>53</v>
      </c>
      <c r="Q114" s="48"/>
      <c r="R114" s="48"/>
      <c r="S114" s="48"/>
      <c r="T114" s="48"/>
      <c r="U114" s="48"/>
      <c r="W114" s="87" t="s">
        <v>53</v>
      </c>
      <c r="X114" s="90"/>
      <c r="Y114" s="90"/>
      <c r="Z114" s="90"/>
      <c r="AA114" s="90"/>
      <c r="AB114" s="90"/>
      <c r="AD114" t="s">
        <v>53</v>
      </c>
      <c r="AE114" s="48"/>
      <c r="AF114" s="48"/>
      <c r="AG114" s="48"/>
      <c r="AH114" s="48"/>
      <c r="AI114" s="48"/>
      <c r="AK114" t="s">
        <v>53</v>
      </c>
      <c r="AL114" s="64">
        <f t="shared" si="164"/>
        <v>1.9121018737098394</v>
      </c>
      <c r="AM114" s="64">
        <f t="shared" si="164"/>
        <v>1.9121018737098394</v>
      </c>
      <c r="AN114" s="64">
        <f t="shared" si="164"/>
        <v>1.9121018737098394</v>
      </c>
      <c r="AO114" s="64">
        <f t="shared" si="164"/>
        <v>1.9121018737098394</v>
      </c>
      <c r="AP114" s="64">
        <f t="shared" si="164"/>
        <v>1.9121018737098394</v>
      </c>
      <c r="AR114" s="87" t="str">
        <f t="shared" si="156"/>
        <v>Electrical safety levy</v>
      </c>
      <c r="AS114" s="89"/>
      <c r="AT114" s="89"/>
      <c r="AU114" s="89"/>
      <c r="AV114" s="89"/>
      <c r="AW114" s="89"/>
      <c r="AY114" t="s">
        <v>53</v>
      </c>
      <c r="AZ114" s="72">
        <f t="shared" si="170"/>
        <v>1.9121018737098394</v>
      </c>
      <c r="BA114" s="72">
        <f t="shared" si="171"/>
        <v>1.9599044205525853</v>
      </c>
      <c r="BB114" s="72">
        <f t="shared" si="172"/>
        <v>2.0089020310664001</v>
      </c>
      <c r="BC114" s="72">
        <f t="shared" si="173"/>
        <v>2.0591245818430597</v>
      </c>
      <c r="BD114" s="72">
        <f t="shared" si="174"/>
        <v>2.1106026963891362</v>
      </c>
      <c r="BF114" t="s">
        <v>53</v>
      </c>
      <c r="BG114" s="72">
        <f t="shared" si="175"/>
        <v>2.0340133064547294</v>
      </c>
      <c r="BH114" s="72">
        <f t="shared" si="176"/>
        <v>2.0340133064547294</v>
      </c>
      <c r="BI114" s="72">
        <f t="shared" si="177"/>
        <v>2.0340133064547294</v>
      </c>
      <c r="BJ114" s="72">
        <f t="shared" si="178"/>
        <v>2.0340133064547294</v>
      </c>
      <c r="BK114" s="72">
        <f t="shared" si="179"/>
        <v>2.0340133064547294</v>
      </c>
    </row>
    <row r="115" spans="3:63" customFormat="1" outlineLevel="1" x14ac:dyDescent="0.25">
      <c r="C115" s="84" t="s">
        <v>54</v>
      </c>
      <c r="D115" s="82">
        <v>0.39017543849675795</v>
      </c>
      <c r="E115" s="47"/>
      <c r="F115" s="48">
        <f t="shared" si="157"/>
        <v>0.39017543849675795</v>
      </c>
      <c r="I115" s="84" t="s">
        <v>54</v>
      </c>
      <c r="J115" s="86">
        <f t="shared" si="158"/>
        <v>0.39017543849675795</v>
      </c>
      <c r="K115" s="48">
        <f t="shared" si="158"/>
        <v>0.39017543849675795</v>
      </c>
      <c r="L115" s="48">
        <f t="shared" si="158"/>
        <v>0.39017543849675795</v>
      </c>
      <c r="M115" s="48">
        <f t="shared" si="158"/>
        <v>0.39017543849675795</v>
      </c>
      <c r="N115" s="48">
        <f t="shared" si="158"/>
        <v>0.39017543849675795</v>
      </c>
      <c r="P115" t="s">
        <v>54</v>
      </c>
      <c r="Q115" s="48"/>
      <c r="R115" s="48"/>
      <c r="S115" s="48"/>
      <c r="T115" s="48"/>
      <c r="U115" s="48"/>
      <c r="W115" s="87" t="s">
        <v>54</v>
      </c>
      <c r="X115" s="90"/>
      <c r="Y115" s="90"/>
      <c r="Z115" s="90"/>
      <c r="AA115" s="90"/>
      <c r="AB115" s="90"/>
      <c r="AD115" t="s">
        <v>54</v>
      </c>
      <c r="AE115" s="48"/>
      <c r="AF115" s="48"/>
      <c r="AG115" s="48"/>
      <c r="AH115" s="48"/>
      <c r="AI115" s="48"/>
      <c r="AK115" t="s">
        <v>54</v>
      </c>
      <c r="AL115" s="64">
        <f t="shared" si="164"/>
        <v>0.39017543849675795</v>
      </c>
      <c r="AM115" s="64">
        <f t="shared" si="164"/>
        <v>0.39017543849675795</v>
      </c>
      <c r="AN115" s="64">
        <f t="shared" si="164"/>
        <v>0.39017543849675795</v>
      </c>
      <c r="AO115" s="64">
        <f t="shared" si="164"/>
        <v>0.39017543849675795</v>
      </c>
      <c r="AP115" s="64">
        <f t="shared" si="164"/>
        <v>0.39017543849675795</v>
      </c>
      <c r="AR115" s="87" t="str">
        <f t="shared" si="156"/>
        <v>NEM levy</v>
      </c>
      <c r="AS115" s="89"/>
      <c r="AT115" s="89"/>
      <c r="AU115" s="89"/>
      <c r="AV115" s="89"/>
      <c r="AW115" s="89"/>
      <c r="AY115" t="s">
        <v>54</v>
      </c>
      <c r="AZ115" s="72">
        <f t="shared" si="170"/>
        <v>0.39017543849675795</v>
      </c>
      <c r="BA115" s="72">
        <f t="shared" si="171"/>
        <v>0.39992982445917685</v>
      </c>
      <c r="BB115" s="72">
        <f t="shared" si="172"/>
        <v>0.40992807007065629</v>
      </c>
      <c r="BC115" s="72">
        <f t="shared" si="173"/>
        <v>0.42017627182242268</v>
      </c>
      <c r="BD115" s="72">
        <f t="shared" si="174"/>
        <v>0.4306806786179832</v>
      </c>
      <c r="BF115" t="s">
        <v>54</v>
      </c>
      <c r="BG115" s="72">
        <f t="shared" si="175"/>
        <v>0.41505217094653946</v>
      </c>
      <c r="BH115" s="72">
        <f t="shared" si="176"/>
        <v>0.41505217094653946</v>
      </c>
      <c r="BI115" s="72">
        <f t="shared" si="177"/>
        <v>0.41505217094653946</v>
      </c>
      <c r="BJ115" s="72">
        <f t="shared" si="178"/>
        <v>0.41505217094653946</v>
      </c>
      <c r="BK115" s="72">
        <f t="shared" si="179"/>
        <v>0.41505217094653946</v>
      </c>
    </row>
    <row r="116" spans="3:63" customFormat="1" outlineLevel="1" x14ac:dyDescent="0.25">
      <c r="C116" s="84" t="s">
        <v>55</v>
      </c>
      <c r="D116" s="82">
        <v>0.87118458999999959</v>
      </c>
      <c r="E116" s="47"/>
      <c r="F116" s="48">
        <f t="shared" si="157"/>
        <v>0.87118458999999959</v>
      </c>
      <c r="I116" s="84" t="s">
        <v>55</v>
      </c>
      <c r="J116" s="86">
        <f>$F116</f>
        <v>0.87118458999999959</v>
      </c>
      <c r="K116" s="48">
        <f t="shared" si="158"/>
        <v>0.87118458999999959</v>
      </c>
      <c r="L116" s="48">
        <f t="shared" si="158"/>
        <v>0.87118458999999959</v>
      </c>
      <c r="M116" s="48">
        <f t="shared" si="158"/>
        <v>0.87118458999999959</v>
      </c>
      <c r="N116" s="48">
        <f t="shared" si="158"/>
        <v>0.87118458999999959</v>
      </c>
      <c r="P116" t="s">
        <v>55</v>
      </c>
      <c r="Q116" s="48">
        <f>D30+D31</f>
        <v>0</v>
      </c>
      <c r="R116" s="48">
        <f>E30+E31</f>
        <v>0</v>
      </c>
      <c r="S116" s="48">
        <f>F30+F31</f>
        <v>0</v>
      </c>
      <c r="T116" s="48">
        <f>G30+G31</f>
        <v>0.28255200000000003</v>
      </c>
      <c r="U116" s="48">
        <f>H30+H31</f>
        <v>0.484375</v>
      </c>
      <c r="W116" t="s">
        <v>55</v>
      </c>
      <c r="X116" s="58">
        <f t="shared" ref="X116:X117" si="190">((J116+Q116)/X$135)*X$133</f>
        <v>0</v>
      </c>
      <c r="Y116" s="58">
        <f t="shared" ref="Y116:Y117" si="191">((K116+R116)/Y$135)*Y$133</f>
        <v>5.8398503562985607E-3</v>
      </c>
      <c r="Z116" s="58">
        <f t="shared" ref="Z116:Z117" si="192">((L116+S116)/Z$135)*Z$133</f>
        <v>1.1596245413468636E-2</v>
      </c>
      <c r="AA116" s="58">
        <f t="shared" ref="AA116:AA117" si="193">((M116+T116)/AA$135)*AA$133</f>
        <v>2.3061069071304393E-2</v>
      </c>
      <c r="AB116" s="58">
        <f t="shared" ref="AB116:AB117" si="194">((N116+U116)/AB$135)*AB$133</f>
        <v>3.6058041960642911E-2</v>
      </c>
      <c r="AD116" t="s">
        <v>55</v>
      </c>
      <c r="AE116" s="48"/>
      <c r="AF116" s="48"/>
      <c r="AG116" s="48"/>
      <c r="AH116" s="48"/>
      <c r="AI116" s="48"/>
      <c r="AK116" t="s">
        <v>55</v>
      </c>
      <c r="AL116" s="64">
        <f t="shared" si="164"/>
        <v>0.87118458999999959</v>
      </c>
      <c r="AM116" s="64">
        <f t="shared" si="164"/>
        <v>0.87702444035629812</v>
      </c>
      <c r="AN116" s="64">
        <f t="shared" si="164"/>
        <v>0.88278083541346819</v>
      </c>
      <c r="AO116" s="64">
        <f t="shared" si="164"/>
        <v>1.1767976590713041</v>
      </c>
      <c r="AP116" s="64">
        <f t="shared" si="164"/>
        <v>1.3916176319606424</v>
      </c>
      <c r="AR116" t="str">
        <f t="shared" si="156"/>
        <v>Other Network Division Management Costs (itemise in table 3)</v>
      </c>
      <c r="AS116" s="72">
        <f t="shared" ref="AS116:AS117" si="195">(AL116/AS$139)*AL$139</f>
        <v>0</v>
      </c>
      <c r="AT116" s="72">
        <f t="shared" ref="AT116:AT117" si="196">(AM116/AT$139)*AM$139</f>
        <v>5.2135072316305035E-2</v>
      </c>
      <c r="AU116" s="72">
        <f t="shared" ref="AU116:AU117" si="197">(AN116/AU$139)*AN$139</f>
        <v>0.11214220243388491</v>
      </c>
      <c r="AV116" s="72">
        <f t="shared" ref="AV116:AV117" si="198">(AO116/AV$139)*AO$139</f>
        <v>0.12938762008377797</v>
      </c>
      <c r="AW116" s="72">
        <f t="shared" ref="AW116:AW117" si="199">(AP116/AW$139)*AP$139</f>
        <v>0.19477960790933943</v>
      </c>
      <c r="AY116" t="s">
        <v>55</v>
      </c>
      <c r="AZ116" s="72">
        <f t="shared" si="170"/>
        <v>0.87118458999999959</v>
      </c>
      <c r="BA116" s="72">
        <f t="shared" si="171"/>
        <v>0.84551160224099287</v>
      </c>
      <c r="BB116" s="72">
        <f t="shared" si="172"/>
        <v>0.80965221377417462</v>
      </c>
      <c r="BC116" s="72">
        <f t="shared" si="173"/>
        <v>1.1279460515165511</v>
      </c>
      <c r="BD116" s="72">
        <f t="shared" si="174"/>
        <v>1.3210852389379817</v>
      </c>
      <c r="BF116" t="s">
        <v>55</v>
      </c>
      <c r="BG116" s="72">
        <f t="shared" si="175"/>
        <v>0.92672941374210871</v>
      </c>
      <c r="BH116" s="72">
        <f t="shared" si="176"/>
        <v>0.87748250970073038</v>
      </c>
      <c r="BI116" s="72">
        <f t="shared" si="177"/>
        <v>0.81977286644635161</v>
      </c>
      <c r="BJ116" s="72">
        <f t="shared" si="178"/>
        <v>1.1141906118639102</v>
      </c>
      <c r="BK116" s="72">
        <f t="shared" si="179"/>
        <v>1.2731457983816363</v>
      </c>
    </row>
    <row r="117" spans="3:63" customFormat="1" outlineLevel="1" x14ac:dyDescent="0.25">
      <c r="C117" s="84" t="s">
        <v>56</v>
      </c>
      <c r="D117" s="82">
        <v>0.13680496052021479</v>
      </c>
      <c r="E117" s="47"/>
      <c r="F117" s="48">
        <f t="shared" si="157"/>
        <v>0.13680496052021479</v>
      </c>
      <c r="I117" s="84" t="s">
        <v>56</v>
      </c>
      <c r="J117" s="86">
        <f t="shared" si="158"/>
        <v>0.13680496052021479</v>
      </c>
      <c r="K117" s="48">
        <f t="shared" si="158"/>
        <v>0.13680496052021479</v>
      </c>
      <c r="L117" s="48">
        <f t="shared" si="158"/>
        <v>0.13680496052021479</v>
      </c>
      <c r="M117" s="48">
        <f t="shared" si="158"/>
        <v>0.13680496052021479</v>
      </c>
      <c r="N117" s="48">
        <f t="shared" si="158"/>
        <v>0.13680496052021479</v>
      </c>
      <c r="P117" t="s">
        <v>56</v>
      </c>
      <c r="Q117" s="48"/>
      <c r="R117" s="48"/>
      <c r="S117" s="48"/>
      <c r="T117" s="48"/>
      <c r="U117" s="48"/>
      <c r="W117" t="s">
        <v>56</v>
      </c>
      <c r="X117" s="58">
        <f t="shared" si="190"/>
        <v>0</v>
      </c>
      <c r="Y117" s="58">
        <f t="shared" si="191"/>
        <v>9.1705076812410933E-4</v>
      </c>
      <c r="Z117" s="58">
        <f t="shared" si="192"/>
        <v>1.820996278150764E-3</v>
      </c>
      <c r="AA117" s="58">
        <f t="shared" si="193"/>
        <v>2.7344791447185923E-3</v>
      </c>
      <c r="AB117" s="58">
        <f t="shared" si="194"/>
        <v>3.6390277810376482E-3</v>
      </c>
      <c r="AD117" t="s">
        <v>56</v>
      </c>
      <c r="AE117" s="48"/>
      <c r="AF117" s="48"/>
      <c r="AG117" s="48"/>
      <c r="AH117" s="48"/>
      <c r="AI117" s="48"/>
      <c r="AK117" t="s">
        <v>56</v>
      </c>
      <c r="AL117" s="64">
        <f t="shared" si="164"/>
        <v>0.13680496052021479</v>
      </c>
      <c r="AM117" s="64">
        <f t="shared" si="164"/>
        <v>0.13772201128833891</v>
      </c>
      <c r="AN117" s="64">
        <f t="shared" si="164"/>
        <v>0.13862595679836556</v>
      </c>
      <c r="AO117" s="64">
        <f t="shared" si="164"/>
        <v>0.13953943966493337</v>
      </c>
      <c r="AP117" s="64">
        <f t="shared" si="164"/>
        <v>0.14044398830125243</v>
      </c>
      <c r="AR117" t="str">
        <f t="shared" si="156"/>
        <v>Advertising/Marketing</v>
      </c>
      <c r="AS117" s="72">
        <f t="shared" si="195"/>
        <v>0</v>
      </c>
      <c r="AT117" s="72">
        <f t="shared" si="196"/>
        <v>8.1869406229403766E-3</v>
      </c>
      <c r="AU117" s="72">
        <f t="shared" si="197"/>
        <v>1.7610056184094773E-2</v>
      </c>
      <c r="AV117" s="72">
        <f t="shared" si="198"/>
        <v>1.5342209314316534E-2</v>
      </c>
      <c r="AW117" s="72">
        <f t="shared" si="199"/>
        <v>1.9657429128718797E-2</v>
      </c>
      <c r="AY117" t="s">
        <v>56</v>
      </c>
      <c r="AZ117" s="72">
        <f t="shared" si="170"/>
        <v>0.13680496052021479</v>
      </c>
      <c r="BA117" s="72">
        <f t="shared" si="171"/>
        <v>0.13277344743203351</v>
      </c>
      <c r="BB117" s="72">
        <f t="shared" si="172"/>
        <v>0.12714233058286822</v>
      </c>
      <c r="BC117" s="72">
        <f t="shared" si="173"/>
        <v>0.13374683301554471</v>
      </c>
      <c r="BD117" s="72">
        <f t="shared" si="174"/>
        <v>0.13332576102888194</v>
      </c>
      <c r="BF117" t="s">
        <v>56</v>
      </c>
      <c r="BG117" s="72">
        <f t="shared" si="175"/>
        <v>0.14552734554213251</v>
      </c>
      <c r="BH117" s="72">
        <f t="shared" si="176"/>
        <v>0.13779394341305726</v>
      </c>
      <c r="BI117" s="72">
        <f t="shared" si="177"/>
        <v>0.12873160971515407</v>
      </c>
      <c r="BJ117" s="72">
        <f t="shared" si="178"/>
        <v>0.13211577407633074</v>
      </c>
      <c r="BK117" s="72">
        <f t="shared" si="179"/>
        <v>0.12848764596477616</v>
      </c>
    </row>
    <row r="118" spans="3:63" customFormat="1" ht="15.75" outlineLevel="1" thickBot="1" x14ac:dyDescent="0.3">
      <c r="C118" s="83" t="s">
        <v>57</v>
      </c>
      <c r="D118" s="51">
        <f>SUM(D110:D117)</f>
        <v>13.901054536202384</v>
      </c>
      <c r="E118" s="51">
        <f>SUM(E110:E117)</f>
        <v>-1.87317</v>
      </c>
      <c r="F118" s="51">
        <f>SUM(F110:F117)</f>
        <v>12.027884536202382</v>
      </c>
      <c r="I118" s="83" t="s">
        <v>57</v>
      </c>
      <c r="J118" s="51">
        <f t="shared" ref="J118:N118" si="200">SUM(J110:J117)</f>
        <v>12.027884536202382</v>
      </c>
      <c r="K118" s="51">
        <f t="shared" si="200"/>
        <v>12.027884536202382</v>
      </c>
      <c r="L118" s="51">
        <f t="shared" si="200"/>
        <v>12.027884536202382</v>
      </c>
      <c r="M118" s="51">
        <f t="shared" si="200"/>
        <v>12.027884536202382</v>
      </c>
      <c r="N118" s="51">
        <f t="shared" si="200"/>
        <v>12.027884536202382</v>
      </c>
      <c r="P118" s="31" t="s">
        <v>57</v>
      </c>
      <c r="Q118" s="51">
        <f t="shared" ref="Q118" si="201">SUM(Q110:Q117)</f>
        <v>0</v>
      </c>
      <c r="R118" s="51">
        <f t="shared" ref="R118" si="202">SUM(R110:R117)</f>
        <v>0</v>
      </c>
      <c r="S118" s="51">
        <f t="shared" ref="S118" si="203">SUM(S110:S117)</f>
        <v>0</v>
      </c>
      <c r="T118" s="51">
        <f t="shared" ref="T118" si="204">SUM(T110:T117)</f>
        <v>0.28255200000000003</v>
      </c>
      <c r="U118" s="51">
        <f t="shared" ref="U118" si="205">SUM(U110:U117)</f>
        <v>0.484375</v>
      </c>
      <c r="W118" s="31" t="s">
        <v>57</v>
      </c>
      <c r="X118" s="51">
        <f t="shared" ref="X118" si="206">SUM(X110:X117)</f>
        <v>0</v>
      </c>
      <c r="Y118" s="51">
        <f t="shared" ref="Y118" si="207">SUM(Y110:Y117)</f>
        <v>5.1657175240117391E-2</v>
      </c>
      <c r="Z118" s="51">
        <f t="shared" ref="Z118" si="208">SUM(Z110:Z117)</f>
        <v>0.1025761355006083</v>
      </c>
      <c r="AA118" s="51">
        <f t="shared" ref="AA118" si="209">SUM(AA110:AA117)</f>
        <v>0.15968002596709435</v>
      </c>
      <c r="AB118" s="51">
        <f t="shared" ref="AB118" si="210">SUM(AB110:AB117)</f>
        <v>0.21786969721513122</v>
      </c>
      <c r="AD118" s="31" t="s">
        <v>57</v>
      </c>
      <c r="AE118" s="51">
        <f t="shared" ref="AE118" si="211">SUM(AE110:AE117)</f>
        <v>0</v>
      </c>
      <c r="AF118" s="51">
        <f t="shared" ref="AF118" si="212">SUM(AF110:AF117)</f>
        <v>0</v>
      </c>
      <c r="AG118" s="51">
        <f t="shared" ref="AG118" si="213">SUM(AG110:AG117)</f>
        <v>0</v>
      </c>
      <c r="AH118" s="51">
        <f t="shared" ref="AH118" si="214">SUM(AH110:AH117)</f>
        <v>0</v>
      </c>
      <c r="AI118" s="51">
        <f t="shared" ref="AI118" si="215">SUM(AI110:AI117)</f>
        <v>0</v>
      </c>
      <c r="AK118" s="31" t="s">
        <v>57</v>
      </c>
      <c r="AL118" s="51">
        <f t="shared" ref="AL118" si="216">SUM(AL110:AL117)</f>
        <v>12.027884536202382</v>
      </c>
      <c r="AM118" s="51">
        <f t="shared" ref="AM118" si="217">SUM(AM110:AM117)</f>
        <v>12.079541711442499</v>
      </c>
      <c r="AN118" s="51">
        <f t="shared" ref="AN118" si="218">SUM(AN110:AN117)</f>
        <v>12.130460671702991</v>
      </c>
      <c r="AO118" s="51">
        <f t="shared" ref="AO118" si="219">SUM(AO110:AO117)</f>
        <v>12.470116562169476</v>
      </c>
      <c r="AP118" s="51">
        <f t="shared" ref="AP118" si="220">SUM(AP110:AP117)</f>
        <v>12.730129233417513</v>
      </c>
      <c r="AR118" s="31" t="str">
        <f t="shared" si="156"/>
        <v xml:space="preserve">Sub-total </v>
      </c>
      <c r="AS118" s="51">
        <f t="shared" ref="AS118:AW118" si="221">SUM(AS110:AS117)</f>
        <v>0</v>
      </c>
      <c r="AT118" s="51">
        <f t="shared" si="221"/>
        <v>0.46116773589838128</v>
      </c>
      <c r="AU118" s="51">
        <f t="shared" si="221"/>
        <v>0.99196880904524143</v>
      </c>
      <c r="AV118" s="51">
        <f t="shared" si="221"/>
        <v>0.89590896549140719</v>
      </c>
      <c r="AW118" s="51">
        <f t="shared" si="221"/>
        <v>1.1768962453704215</v>
      </c>
      <c r="AY118" s="31" t="s">
        <v>57</v>
      </c>
      <c r="AZ118" s="51">
        <f t="shared" ref="AZ118:BD118" si="222">SUM(AZ110:AZ117)</f>
        <v>12.027884536202382</v>
      </c>
      <c r="BA118" s="51">
        <f t="shared" si="222"/>
        <v>11.90883332493272</v>
      </c>
      <c r="BB118" s="51">
        <f t="shared" si="222"/>
        <v>11.702378013204795</v>
      </c>
      <c r="BC118" s="51">
        <f t="shared" si="222"/>
        <v>12.464155652666392</v>
      </c>
      <c r="BD118" s="51">
        <f t="shared" si="222"/>
        <v>12.752607500600364</v>
      </c>
      <c r="BF118" s="31" t="s">
        <v>57</v>
      </c>
      <c r="BG118" s="51">
        <f t="shared" ref="BG118:BK118" si="223">SUM(BG110:BG117)</f>
        <v>12.794756143233222</v>
      </c>
      <c r="BH118" s="51">
        <f t="shared" si="223"/>
        <v>12.359136085031738</v>
      </c>
      <c r="BI118" s="51">
        <f t="shared" si="223"/>
        <v>11.848657738369855</v>
      </c>
      <c r="BJ118" s="51">
        <f>SUM(BJ110:BJ117)</f>
        <v>12.312153754463143</v>
      </c>
      <c r="BK118" s="51">
        <f t="shared" si="223"/>
        <v>12.289841850667811</v>
      </c>
    </row>
    <row r="119" spans="3:63" customFormat="1" ht="15.75" outlineLevel="1" thickTop="1" x14ac:dyDescent="0.25">
      <c r="C119" s="28" t="s">
        <v>58</v>
      </c>
      <c r="D119" s="49"/>
      <c r="E119" s="49"/>
      <c r="F119" s="49"/>
      <c r="I119" s="28" t="s">
        <v>58</v>
      </c>
      <c r="J119" s="49"/>
      <c r="K119" s="49"/>
      <c r="L119" s="49"/>
      <c r="M119" s="49"/>
      <c r="N119" s="49"/>
      <c r="P119" s="28" t="s">
        <v>58</v>
      </c>
      <c r="Q119" s="49"/>
      <c r="R119" s="49"/>
      <c r="S119" s="49"/>
      <c r="T119" s="49"/>
      <c r="U119" s="49"/>
      <c r="W119" s="28" t="s">
        <v>58</v>
      </c>
      <c r="X119" s="49"/>
      <c r="Y119" s="49"/>
      <c r="Z119" s="49"/>
      <c r="AA119" s="49"/>
      <c r="AB119" s="49"/>
      <c r="AD119" s="28" t="s">
        <v>58</v>
      </c>
      <c r="AE119" s="49"/>
      <c r="AF119" s="49"/>
      <c r="AG119" s="49"/>
      <c r="AH119" s="49"/>
      <c r="AI119" s="49"/>
      <c r="AK119" s="28" t="s">
        <v>58</v>
      </c>
      <c r="AL119" s="49"/>
      <c r="AM119" s="49"/>
      <c r="AN119" s="49"/>
      <c r="AO119" s="49"/>
      <c r="AP119" s="49"/>
      <c r="AR119" s="28" t="str">
        <f t="shared" si="156"/>
        <v>Non-network division management</v>
      </c>
      <c r="AS119" s="49"/>
      <c r="AT119" s="49"/>
      <c r="AU119" s="49"/>
      <c r="AV119" s="49"/>
      <c r="AW119" s="49"/>
      <c r="AY119" s="28" t="s">
        <v>58</v>
      </c>
      <c r="AZ119" s="49"/>
      <c r="BA119" s="49"/>
      <c r="BB119" s="49"/>
      <c r="BC119" s="49"/>
      <c r="BD119" s="49"/>
      <c r="BF119" s="28" t="s">
        <v>58</v>
      </c>
      <c r="BG119" s="49"/>
      <c r="BH119" s="49"/>
      <c r="BI119" s="49"/>
      <c r="BJ119" s="49"/>
      <c r="BK119" s="49"/>
    </row>
    <row r="120" spans="3:63" customFormat="1" outlineLevel="1" x14ac:dyDescent="0.25">
      <c r="C120" s="84" t="s">
        <v>59</v>
      </c>
      <c r="D120" s="82">
        <v>0.13212351999999999</v>
      </c>
      <c r="E120" s="47"/>
      <c r="F120" s="48">
        <f t="shared" ref="F120:F125" si="224">D120+E120</f>
        <v>0.13212351999999999</v>
      </c>
      <c r="I120" s="84" t="s">
        <v>59</v>
      </c>
      <c r="J120" s="86">
        <f t="shared" ref="J120:N125" si="225">$F120</f>
        <v>0.13212351999999999</v>
      </c>
      <c r="K120" s="48">
        <f t="shared" si="225"/>
        <v>0.13212351999999999</v>
      </c>
      <c r="L120" s="48">
        <f t="shared" si="225"/>
        <v>0.13212351999999999</v>
      </c>
      <c r="M120" s="48">
        <f t="shared" si="225"/>
        <v>0.13212351999999999</v>
      </c>
      <c r="N120" s="48">
        <f t="shared" si="225"/>
        <v>0.13212351999999999</v>
      </c>
      <c r="P120" t="s">
        <v>59</v>
      </c>
      <c r="Q120" s="48"/>
      <c r="R120" s="48"/>
      <c r="S120" s="48"/>
      <c r="T120" s="48"/>
      <c r="U120" s="48"/>
      <c r="W120" t="s">
        <v>59</v>
      </c>
      <c r="X120" s="58">
        <f t="shared" ref="X120:X125" si="226">((J120+Q120)/X$135)*X$133</f>
        <v>0</v>
      </c>
      <c r="Y120" s="58">
        <f t="shared" ref="Y120:Y125" si="227">((K120+R120)/Y$135)*Y$133</f>
        <v>8.8566945995615049E-4</v>
      </c>
      <c r="Z120" s="58">
        <f t="shared" ref="Z120:Z125" si="228">((L120+S120)/Z$135)*Z$133</f>
        <v>1.7586821213301446E-3</v>
      </c>
      <c r="AA120" s="58">
        <f t="shared" ref="AA120:AA125" si="229">((M120+T120)/AA$135)*AA$133</f>
        <v>2.6409057726632973E-3</v>
      </c>
      <c r="AB120" s="58">
        <f t="shared" ref="AB120:AB125" si="230">((N120+U120)/AB$135)*AB$133</f>
        <v>3.5145009214591926E-3</v>
      </c>
      <c r="AD120" t="s">
        <v>59</v>
      </c>
      <c r="AE120" s="48"/>
      <c r="AF120" s="48"/>
      <c r="AG120" s="48"/>
      <c r="AH120" s="48"/>
      <c r="AI120" s="48"/>
      <c r="AK120" t="s">
        <v>59</v>
      </c>
      <c r="AL120" s="64">
        <f t="shared" ref="AL120:AP125" si="231">J120+Q120+X120+AE120</f>
        <v>0.13212351999999999</v>
      </c>
      <c r="AM120" s="64">
        <f t="shared" si="231"/>
        <v>0.13300918945995616</v>
      </c>
      <c r="AN120" s="64">
        <f t="shared" si="231"/>
        <v>0.13388220212133015</v>
      </c>
      <c r="AO120" s="64">
        <f t="shared" si="231"/>
        <v>0.13476442577266329</v>
      </c>
      <c r="AP120" s="64">
        <f t="shared" si="231"/>
        <v>0.13563802092145918</v>
      </c>
      <c r="AR120" t="str">
        <f t="shared" si="156"/>
        <v>System operations</v>
      </c>
      <c r="AS120" s="72">
        <f t="shared" ref="AS120" si="232">(AL120/AS$139)*AL$139</f>
        <v>0</v>
      </c>
      <c r="AT120" s="72">
        <f t="shared" ref="AT120" si="233">(AM120/AT$139)*AM$139</f>
        <v>7.9067850246120376E-3</v>
      </c>
      <c r="AU120" s="72">
        <f t="shared" ref="AU120" si="234">(AN120/AU$139)*AN$139</f>
        <v>1.7007443309020709E-2</v>
      </c>
      <c r="AV120" s="72">
        <f t="shared" ref="AV120" si="235">(AO120/AV$139)*AO$139</f>
        <v>1.4817201740902957E-2</v>
      </c>
      <c r="AW120" s="72">
        <f t="shared" ref="AW120" si="236">(AP120/AW$139)*AP$139</f>
        <v>1.8984755529044484E-2</v>
      </c>
      <c r="AY120" t="s">
        <v>59</v>
      </c>
      <c r="AZ120" s="72">
        <f t="shared" ref="AZ120:AZ125" si="237">(AL120-AS120)*D$13</f>
        <v>0.13212351999999999</v>
      </c>
      <c r="BA120" s="72">
        <f t="shared" ref="BA120:BA125" si="238">(AM120-AT120)*E$13</f>
        <v>0.1282299645462277</v>
      </c>
      <c r="BB120" s="72">
        <f t="shared" ref="BB120:BB125" si="239">(AN120-AU120)*F$13</f>
        <v>0.12279154347718259</v>
      </c>
      <c r="BC120" s="72">
        <f t="shared" ref="BC120:BC125" si="240">(AO120-AV120)*G$13</f>
        <v>0.12917004105457738</v>
      </c>
      <c r="BD120" s="72">
        <f t="shared" ref="BD120:BD125" si="241">(AP120-AW120)*H$13</f>
        <v>0.12876337807364652</v>
      </c>
      <c r="BF120" t="s">
        <v>59</v>
      </c>
      <c r="BG120" s="72">
        <f t="shared" ref="BG120:BG125" si="242">(AL120-AS120)*$BG$43</f>
        <v>0.14054742661499997</v>
      </c>
      <c r="BH120" s="72">
        <f t="shared" ref="BH120:BH125" si="243">(AM120-AT120)*$BG$43</f>
        <v>0.13307866008063193</v>
      </c>
      <c r="BI120" s="72">
        <f t="shared" ref="BI120:BI125" si="244">(AN120-AU120)*$BG$43</f>
        <v>0.12432643777064736</v>
      </c>
      <c r="BJ120" s="72">
        <f t="shared" ref="BJ120:BJ125" si="245">(AO120-AV120)*$BG$43</f>
        <v>0.12759479665147277</v>
      </c>
      <c r="BK120" s="72">
        <f t="shared" ref="BK120:BK125" si="246">(AP120-AW120)*$BG$43</f>
        <v>0.12409082241481699</v>
      </c>
    </row>
    <row r="121" spans="3:63" customFormat="1" ht="15" customHeight="1" outlineLevel="1" x14ac:dyDescent="0.25">
      <c r="C121" s="84" t="s">
        <v>60</v>
      </c>
      <c r="D121" s="82">
        <v>7.9546026306502702</v>
      </c>
      <c r="E121" s="47"/>
      <c r="F121" s="48">
        <f t="shared" si="224"/>
        <v>7.9546026306502702</v>
      </c>
      <c r="G121" s="43" t="s">
        <v>9</v>
      </c>
      <c r="I121" s="84" t="s">
        <v>60</v>
      </c>
      <c r="J121" s="86">
        <f t="shared" si="225"/>
        <v>7.9546026306502702</v>
      </c>
      <c r="K121" s="48">
        <f t="shared" si="225"/>
        <v>7.9546026306502702</v>
      </c>
      <c r="L121" s="48">
        <f t="shared" si="225"/>
        <v>7.9546026306502702</v>
      </c>
      <c r="M121" s="48">
        <f t="shared" si="225"/>
        <v>7.9546026306502702</v>
      </c>
      <c r="N121" s="48">
        <f t="shared" si="225"/>
        <v>7.9546026306502702</v>
      </c>
      <c r="P121" t="s">
        <v>60</v>
      </c>
      <c r="Q121" s="173">
        <f>D29</f>
        <v>0</v>
      </c>
      <c r="R121" s="173">
        <f t="shared" ref="R121:U121" si="247">E29</f>
        <v>0</v>
      </c>
      <c r="S121" s="173">
        <f t="shared" si="247"/>
        <v>0</v>
      </c>
      <c r="T121" s="173">
        <f t="shared" si="247"/>
        <v>-0.39374511779999999</v>
      </c>
      <c r="U121" s="173">
        <f t="shared" si="247"/>
        <v>-0.39374511779999999</v>
      </c>
      <c r="W121" t="s">
        <v>60</v>
      </c>
      <c r="X121" s="58">
        <f t="shared" si="226"/>
        <v>0</v>
      </c>
      <c r="Y121" s="58">
        <f t="shared" si="227"/>
        <v>5.3322441122169613E-2</v>
      </c>
      <c r="Z121" s="58">
        <f t="shared" si="228"/>
        <v>0.10588286952096317</v>
      </c>
      <c r="AA121" s="58">
        <f t="shared" si="229"/>
        <v>0.1511276134027533</v>
      </c>
      <c r="AB121" s="58">
        <f t="shared" si="230"/>
        <v>0.201119684791428</v>
      </c>
      <c r="AD121" t="s">
        <v>60</v>
      </c>
      <c r="AE121" s="48"/>
      <c r="AF121" s="48"/>
      <c r="AG121" s="48"/>
      <c r="AH121" s="48"/>
      <c r="AI121" s="48"/>
      <c r="AK121" t="s">
        <v>60</v>
      </c>
      <c r="AL121" s="64">
        <f t="shared" si="231"/>
        <v>7.9546026306502702</v>
      </c>
      <c r="AM121" s="64">
        <f t="shared" si="231"/>
        <v>8.0079250717724406</v>
      </c>
      <c r="AN121" s="64">
        <f t="shared" si="231"/>
        <v>8.0604855001712341</v>
      </c>
      <c r="AO121" s="64">
        <f t="shared" si="231"/>
        <v>7.7119851262530235</v>
      </c>
      <c r="AP121" s="64">
        <f t="shared" si="231"/>
        <v>7.7619771976416985</v>
      </c>
      <c r="AR121" t="str">
        <f t="shared" si="156"/>
        <v>Corporate and shared services costs</v>
      </c>
      <c r="AS121" s="92">
        <f>((AL121/AS$139)*AL$139)+AL135</f>
        <v>0</v>
      </c>
      <c r="AT121" s="92">
        <f>((AM121/AT$139)*AM$139)+AM135</f>
        <v>0.47603434238480086</v>
      </c>
      <c r="AU121" s="92">
        <f>((AN121/AU$139)*AN$139)+AN135</f>
        <v>1.3777797732619417</v>
      </c>
      <c r="AV121" s="92">
        <f>((AO121/AV$139)*AO$139)+AO135</f>
        <v>1.9162212764899424</v>
      </c>
      <c r="AW121" s="92">
        <f>((AP121/AW$139)*AP$139)+AP135</f>
        <v>2.361316359713082</v>
      </c>
      <c r="AY121" t="s">
        <v>60</v>
      </c>
      <c r="AZ121" s="72">
        <f t="shared" si="237"/>
        <v>7.9546026306502702</v>
      </c>
      <c r="BA121" s="72">
        <f t="shared" si="238"/>
        <v>7.7201879976223298</v>
      </c>
      <c r="BB121" s="72">
        <f t="shared" si="239"/>
        <v>7.0210177043340742</v>
      </c>
      <c r="BC121" s="72">
        <f t="shared" si="240"/>
        <v>6.2414037545237697</v>
      </c>
      <c r="BD121" s="72">
        <f t="shared" si="241"/>
        <v>5.9613190507992195</v>
      </c>
      <c r="BF121" t="s">
        <v>60</v>
      </c>
      <c r="BG121" s="72">
        <f t="shared" si="242"/>
        <v>8.4617706936872743</v>
      </c>
      <c r="BH121" s="72">
        <f t="shared" si="243"/>
        <v>8.0121076062824237</v>
      </c>
      <c r="BI121" s="72">
        <f t="shared" si="244"/>
        <v>7.1087804256382494</v>
      </c>
      <c r="BJ121" s="72">
        <f t="shared" si="245"/>
        <v>6.1652890745905529</v>
      </c>
      <c r="BK121" s="72">
        <f t="shared" si="246"/>
        <v>5.7449951590093606</v>
      </c>
    </row>
    <row r="122" spans="3:63" customFormat="1" outlineLevel="1" x14ac:dyDescent="0.25">
      <c r="C122" s="84" t="s">
        <v>61</v>
      </c>
      <c r="D122" s="82">
        <v>1.15142002400675</v>
      </c>
      <c r="E122" s="47"/>
      <c r="F122" s="48">
        <f t="shared" si="224"/>
        <v>1.15142002400675</v>
      </c>
      <c r="I122" s="84" t="s">
        <v>61</v>
      </c>
      <c r="J122" s="86">
        <f t="shared" si="225"/>
        <v>1.15142002400675</v>
      </c>
      <c r="K122" s="48">
        <f t="shared" si="225"/>
        <v>1.15142002400675</v>
      </c>
      <c r="L122" s="48">
        <f t="shared" si="225"/>
        <v>1.15142002400675</v>
      </c>
      <c r="M122" s="48">
        <f t="shared" si="225"/>
        <v>1.15142002400675</v>
      </c>
      <c r="N122" s="48">
        <f t="shared" si="225"/>
        <v>1.15142002400675</v>
      </c>
      <c r="P122" t="s">
        <v>61</v>
      </c>
      <c r="Q122" s="48"/>
      <c r="R122" s="48"/>
      <c r="S122" s="48"/>
      <c r="T122" s="48"/>
      <c r="U122" s="48"/>
      <c r="W122" t="s">
        <v>61</v>
      </c>
      <c r="X122" s="58">
        <f t="shared" si="226"/>
        <v>0</v>
      </c>
      <c r="Y122" s="58">
        <f t="shared" si="227"/>
        <v>7.7183649878897875E-3</v>
      </c>
      <c r="Z122" s="58">
        <f t="shared" si="228"/>
        <v>1.5326429468138583E-2</v>
      </c>
      <c r="AA122" s="58">
        <f t="shared" si="229"/>
        <v>2.3014765184575306E-2</v>
      </c>
      <c r="AB122" s="58">
        <f t="shared" si="230"/>
        <v>3.0627905881998058E-2</v>
      </c>
      <c r="AD122" t="s">
        <v>61</v>
      </c>
      <c r="AE122" s="48"/>
      <c r="AF122" s="48"/>
      <c r="AG122" s="48"/>
      <c r="AH122" s="48"/>
      <c r="AI122" s="48"/>
      <c r="AK122" t="s">
        <v>61</v>
      </c>
      <c r="AL122" s="64">
        <f t="shared" si="231"/>
        <v>1.15142002400675</v>
      </c>
      <c r="AM122" s="64">
        <f t="shared" si="231"/>
        <v>1.1591383889946398</v>
      </c>
      <c r="AN122" s="64">
        <f t="shared" si="231"/>
        <v>1.1667464534748886</v>
      </c>
      <c r="AO122" s="64">
        <f t="shared" si="231"/>
        <v>1.1744347891913254</v>
      </c>
      <c r="AP122" s="64">
        <f t="shared" si="231"/>
        <v>1.1820479298887481</v>
      </c>
      <c r="AR122" s="87" t="str">
        <f t="shared" si="156"/>
        <v>NEM &amp; contestability related costs</v>
      </c>
      <c r="AS122" s="89"/>
      <c r="AT122" s="89"/>
      <c r="AU122" s="89"/>
      <c r="AV122" s="89"/>
      <c r="AW122" s="89"/>
      <c r="AY122" t="s">
        <v>61</v>
      </c>
      <c r="AZ122" s="72">
        <f t="shared" si="237"/>
        <v>1.15142002400675</v>
      </c>
      <c r="BA122" s="72">
        <f t="shared" si="238"/>
        <v>1.1881168487195057</v>
      </c>
      <c r="BB122" s="72">
        <f t="shared" si="239"/>
        <v>1.2258129926820547</v>
      </c>
      <c r="BC122" s="72">
        <f t="shared" si="240"/>
        <v>1.2647378141539896</v>
      </c>
      <c r="BD122" s="72">
        <f t="shared" si="241"/>
        <v>1.3047597423477961</v>
      </c>
      <c r="BF122" t="s">
        <v>61</v>
      </c>
      <c r="BG122" s="72">
        <f t="shared" si="242"/>
        <v>1.2248320460061177</v>
      </c>
      <c r="BH122" s="72">
        <f t="shared" si="243"/>
        <v>1.2330425170617119</v>
      </c>
      <c r="BI122" s="72">
        <f t="shared" si="244"/>
        <v>1.2411356550905803</v>
      </c>
      <c r="BJ122" s="72">
        <f t="shared" si="245"/>
        <v>1.2493141822740628</v>
      </c>
      <c r="BK122" s="72">
        <f t="shared" si="246"/>
        <v>1.2574127201686078</v>
      </c>
    </row>
    <row r="123" spans="3:63" customFormat="1" outlineLevel="1" x14ac:dyDescent="0.25">
      <c r="C123" s="84" t="s">
        <v>62</v>
      </c>
      <c r="D123" s="82">
        <v>0</v>
      </c>
      <c r="E123" s="47"/>
      <c r="F123" s="48">
        <f t="shared" si="224"/>
        <v>0</v>
      </c>
      <c r="I123" s="84" t="s">
        <v>62</v>
      </c>
      <c r="J123" s="86">
        <f t="shared" si="225"/>
        <v>0</v>
      </c>
      <c r="K123" s="48">
        <f t="shared" si="225"/>
        <v>0</v>
      </c>
      <c r="L123" s="48">
        <f t="shared" si="225"/>
        <v>0</v>
      </c>
      <c r="M123" s="48">
        <f t="shared" si="225"/>
        <v>0</v>
      </c>
      <c r="N123" s="48">
        <f t="shared" si="225"/>
        <v>0</v>
      </c>
      <c r="P123" t="s">
        <v>62</v>
      </c>
      <c r="Q123" s="48"/>
      <c r="R123" s="48"/>
      <c r="S123" s="48"/>
      <c r="T123" s="48"/>
      <c r="U123" s="48"/>
      <c r="W123" t="s">
        <v>62</v>
      </c>
      <c r="X123" s="58">
        <f t="shared" si="226"/>
        <v>0</v>
      </c>
      <c r="Y123" s="58">
        <f t="shared" si="227"/>
        <v>0</v>
      </c>
      <c r="Z123" s="58">
        <f t="shared" si="228"/>
        <v>0</v>
      </c>
      <c r="AA123" s="58">
        <f t="shared" si="229"/>
        <v>0</v>
      </c>
      <c r="AB123" s="58">
        <f t="shared" si="230"/>
        <v>0</v>
      </c>
      <c r="AD123" t="s">
        <v>62</v>
      </c>
      <c r="AE123" s="48"/>
      <c r="AF123" s="48"/>
      <c r="AG123" s="48"/>
      <c r="AH123" s="48"/>
      <c r="AI123" s="48"/>
      <c r="AK123" t="s">
        <v>62</v>
      </c>
      <c r="AL123" s="64">
        <f t="shared" si="231"/>
        <v>0</v>
      </c>
      <c r="AM123" s="64">
        <f t="shared" si="231"/>
        <v>0</v>
      </c>
      <c r="AN123" s="64">
        <f t="shared" si="231"/>
        <v>0</v>
      </c>
      <c r="AO123" s="64">
        <f t="shared" si="231"/>
        <v>0</v>
      </c>
      <c r="AP123" s="64">
        <f t="shared" si="231"/>
        <v>0</v>
      </c>
      <c r="AR123" t="str">
        <f t="shared" si="156"/>
        <v>Other Non-Network Division Management Costs (itemise in table 3)</v>
      </c>
      <c r="AS123" s="72">
        <f t="shared" ref="AS123:AS125" si="248">(AL123/AS$139)*AL$139</f>
        <v>0</v>
      </c>
      <c r="AT123" s="72">
        <f t="shared" ref="AT123:AT125" si="249">(AM123/AT$139)*AM$139</f>
        <v>0</v>
      </c>
      <c r="AU123" s="72">
        <f t="shared" ref="AU123:AU125" si="250">(AN123/AU$139)*AN$139</f>
        <v>0</v>
      </c>
      <c r="AV123" s="72">
        <f t="shared" ref="AV123:AV125" si="251">(AO123/AV$139)*AO$139</f>
        <v>0</v>
      </c>
      <c r="AW123" s="72">
        <f t="shared" ref="AW123:AW125" si="252">(AP123/AW$139)*AP$139</f>
        <v>0</v>
      </c>
      <c r="AY123" t="s">
        <v>62</v>
      </c>
      <c r="AZ123" s="72">
        <f t="shared" si="237"/>
        <v>0</v>
      </c>
      <c r="BA123" s="72">
        <f t="shared" si="238"/>
        <v>0</v>
      </c>
      <c r="BB123" s="72">
        <f t="shared" si="239"/>
        <v>0</v>
      </c>
      <c r="BC123" s="72">
        <f t="shared" si="240"/>
        <v>0</v>
      </c>
      <c r="BD123" s="72">
        <f t="shared" si="241"/>
        <v>0</v>
      </c>
      <c r="BF123" t="s">
        <v>62</v>
      </c>
      <c r="BG123" s="72">
        <f t="shared" si="242"/>
        <v>0</v>
      </c>
      <c r="BH123" s="72">
        <f t="shared" si="243"/>
        <v>0</v>
      </c>
      <c r="BI123" s="72">
        <f t="shared" si="244"/>
        <v>0</v>
      </c>
      <c r="BJ123" s="72">
        <f t="shared" si="245"/>
        <v>0</v>
      </c>
      <c r="BK123" s="72">
        <f t="shared" si="246"/>
        <v>0</v>
      </c>
    </row>
    <row r="124" spans="3:63" customFormat="1" outlineLevel="1" x14ac:dyDescent="0.25">
      <c r="C124" s="84" t="s">
        <v>56</v>
      </c>
      <c r="D124" s="82">
        <v>0.49807323942776754</v>
      </c>
      <c r="E124" s="47"/>
      <c r="F124" s="48">
        <f t="shared" si="224"/>
        <v>0.49807323942776754</v>
      </c>
      <c r="I124" s="84" t="s">
        <v>56</v>
      </c>
      <c r="J124" s="86">
        <f t="shared" si="225"/>
        <v>0.49807323942776754</v>
      </c>
      <c r="K124" s="48">
        <f t="shared" si="225"/>
        <v>0.49807323942776754</v>
      </c>
      <c r="L124" s="48">
        <f t="shared" si="225"/>
        <v>0.49807323942776754</v>
      </c>
      <c r="M124" s="48">
        <f t="shared" si="225"/>
        <v>0.49807323942776754</v>
      </c>
      <c r="N124" s="48">
        <f t="shared" si="225"/>
        <v>0.49807323942776754</v>
      </c>
      <c r="P124" t="s">
        <v>56</v>
      </c>
      <c r="Q124" s="48"/>
      <c r="R124" s="48"/>
      <c r="S124" s="48"/>
      <c r="T124" s="48"/>
      <c r="U124" s="48"/>
      <c r="W124" t="s">
        <v>56</v>
      </c>
      <c r="X124" s="58">
        <f t="shared" si="226"/>
        <v>0</v>
      </c>
      <c r="Y124" s="58">
        <f t="shared" si="227"/>
        <v>3.3387564680580815E-3</v>
      </c>
      <c r="Z124" s="58">
        <f t="shared" si="228"/>
        <v>6.6297999121927974E-3</v>
      </c>
      <c r="AA124" s="58">
        <f t="shared" si="229"/>
        <v>9.9555665275486149E-3</v>
      </c>
      <c r="AB124" s="58">
        <f t="shared" si="230"/>
        <v>1.324880580628683E-2</v>
      </c>
      <c r="AD124" t="s">
        <v>56</v>
      </c>
      <c r="AE124" s="48"/>
      <c r="AF124" s="48"/>
      <c r="AG124" s="48"/>
      <c r="AH124" s="48"/>
      <c r="AI124" s="48"/>
      <c r="AK124" t="s">
        <v>56</v>
      </c>
      <c r="AL124" s="64">
        <f t="shared" si="231"/>
        <v>0.49807323942776754</v>
      </c>
      <c r="AM124" s="64">
        <f t="shared" si="231"/>
        <v>0.50141199589582564</v>
      </c>
      <c r="AN124" s="64">
        <f t="shared" si="231"/>
        <v>0.5047030393399603</v>
      </c>
      <c r="AO124" s="64">
        <f t="shared" si="231"/>
        <v>0.50802880595531619</v>
      </c>
      <c r="AP124" s="64">
        <f t="shared" si="231"/>
        <v>0.51132204523405433</v>
      </c>
      <c r="AR124" t="str">
        <f t="shared" si="156"/>
        <v>Advertising/Marketing</v>
      </c>
      <c r="AS124" s="72">
        <f t="shared" si="248"/>
        <v>0</v>
      </c>
      <c r="AT124" s="72">
        <f t="shared" si="249"/>
        <v>2.9806638747343989E-2</v>
      </c>
      <c r="AU124" s="72">
        <f t="shared" si="250"/>
        <v>6.4113886636596229E-2</v>
      </c>
      <c r="AV124" s="72">
        <f t="shared" si="251"/>
        <v>5.5857213540377162E-2</v>
      </c>
      <c r="AW124" s="72">
        <f>(AP124/AW$139)*AP$139</f>
        <v>7.1567868356030823E-2</v>
      </c>
      <c r="AY124" t="s">
        <v>56</v>
      </c>
      <c r="AZ124" s="72">
        <f t="shared" si="237"/>
        <v>0.49807323942776754</v>
      </c>
      <c r="BA124" s="72">
        <f t="shared" si="238"/>
        <v>0.4833954910771936</v>
      </c>
      <c r="BB124" s="72">
        <f t="shared" si="239"/>
        <v>0.46289397855897185</v>
      </c>
      <c r="BC124" s="72">
        <f t="shared" si="240"/>
        <v>0.4869393487629689</v>
      </c>
      <c r="BD124" s="72">
        <f t="shared" si="241"/>
        <v>0.48540632914414861</v>
      </c>
      <c r="BF124" t="s">
        <v>56</v>
      </c>
      <c r="BG124" s="72">
        <f t="shared" si="242"/>
        <v>0.5298292996384707</v>
      </c>
      <c r="BH124" s="72">
        <f t="shared" si="243"/>
        <v>0.50167388308354999</v>
      </c>
      <c r="BI124" s="72">
        <f t="shared" si="244"/>
        <v>0.46868015329095891</v>
      </c>
      <c r="BJ124" s="72">
        <f t="shared" si="245"/>
        <v>0.48100106402195703</v>
      </c>
      <c r="BK124" s="72">
        <f t="shared" si="246"/>
        <v>0.46779194123350432</v>
      </c>
    </row>
    <row r="125" spans="3:63" customFormat="1" outlineLevel="1" x14ac:dyDescent="0.25">
      <c r="C125" s="84" t="s">
        <v>63</v>
      </c>
      <c r="D125" s="82">
        <v>0</v>
      </c>
      <c r="E125" s="47"/>
      <c r="F125" s="48">
        <f t="shared" si="224"/>
        <v>0</v>
      </c>
      <c r="I125" s="84" t="s">
        <v>63</v>
      </c>
      <c r="J125" s="86">
        <f t="shared" si="225"/>
        <v>0</v>
      </c>
      <c r="K125" s="48">
        <f t="shared" si="225"/>
        <v>0</v>
      </c>
      <c r="L125" s="48">
        <f t="shared" si="225"/>
        <v>0</v>
      </c>
      <c r="M125" s="48">
        <f t="shared" si="225"/>
        <v>0</v>
      </c>
      <c r="N125" s="48">
        <f t="shared" si="225"/>
        <v>0</v>
      </c>
      <c r="P125" t="s">
        <v>63</v>
      </c>
      <c r="Q125" s="48"/>
      <c r="R125" s="48"/>
      <c r="S125" s="48"/>
      <c r="T125" s="48"/>
      <c r="U125" s="48"/>
      <c r="W125" t="s">
        <v>63</v>
      </c>
      <c r="X125" s="58">
        <f t="shared" si="226"/>
        <v>0</v>
      </c>
      <c r="Y125" s="58">
        <f t="shared" si="227"/>
        <v>0</v>
      </c>
      <c r="Z125" s="58">
        <f t="shared" si="228"/>
        <v>0</v>
      </c>
      <c r="AA125" s="58">
        <f t="shared" si="229"/>
        <v>0</v>
      </c>
      <c r="AB125" s="58">
        <f t="shared" si="230"/>
        <v>0</v>
      </c>
      <c r="AD125" t="s">
        <v>63</v>
      </c>
      <c r="AE125" s="48"/>
      <c r="AF125" s="48"/>
      <c r="AG125" s="48"/>
      <c r="AH125" s="48"/>
      <c r="AI125" s="48"/>
      <c r="AK125" t="s">
        <v>63</v>
      </c>
      <c r="AL125" s="64">
        <f t="shared" si="231"/>
        <v>0</v>
      </c>
      <c r="AM125" s="64">
        <f t="shared" si="231"/>
        <v>0</v>
      </c>
      <c r="AN125" s="64">
        <f t="shared" si="231"/>
        <v>0</v>
      </c>
      <c r="AO125" s="64">
        <f t="shared" si="231"/>
        <v>0</v>
      </c>
      <c r="AP125" s="64">
        <f t="shared" si="231"/>
        <v>0</v>
      </c>
      <c r="AR125" t="str">
        <f t="shared" si="156"/>
        <v>Total Non-Network division management (exc Other)</v>
      </c>
      <c r="AS125" s="72">
        <f t="shared" si="248"/>
        <v>0</v>
      </c>
      <c r="AT125" s="72">
        <f t="shared" si="249"/>
        <v>0</v>
      </c>
      <c r="AU125" s="72">
        <f t="shared" si="250"/>
        <v>0</v>
      </c>
      <c r="AV125" s="72">
        <f t="shared" si="251"/>
        <v>0</v>
      </c>
      <c r="AW125" s="72">
        <f t="shared" si="252"/>
        <v>0</v>
      </c>
      <c r="AY125" t="s">
        <v>63</v>
      </c>
      <c r="AZ125" s="72">
        <f t="shared" si="237"/>
        <v>0</v>
      </c>
      <c r="BA125" s="72">
        <f t="shared" si="238"/>
        <v>0</v>
      </c>
      <c r="BB125" s="72">
        <f t="shared" si="239"/>
        <v>0</v>
      </c>
      <c r="BC125" s="72">
        <f t="shared" si="240"/>
        <v>0</v>
      </c>
      <c r="BD125" s="72">
        <f t="shared" si="241"/>
        <v>0</v>
      </c>
      <c r="BF125" t="s">
        <v>63</v>
      </c>
      <c r="BG125" s="72">
        <f t="shared" si="242"/>
        <v>0</v>
      </c>
      <c r="BH125" s="72">
        <f t="shared" si="243"/>
        <v>0</v>
      </c>
      <c r="BI125" s="72">
        <f t="shared" si="244"/>
        <v>0</v>
      </c>
      <c r="BJ125" s="72">
        <f t="shared" si="245"/>
        <v>0</v>
      </c>
      <c r="BK125" s="72">
        <f t="shared" si="246"/>
        <v>0</v>
      </c>
    </row>
    <row r="126" spans="3:63" customFormat="1" ht="15.75" outlineLevel="1" thickBot="1" x14ac:dyDescent="0.3">
      <c r="C126" s="83" t="s">
        <v>10</v>
      </c>
      <c r="D126" s="51">
        <f>SUM(D120:D125)</f>
        <v>9.736219414084788</v>
      </c>
      <c r="E126" s="51">
        <f>SUM(E120:E125)</f>
        <v>0</v>
      </c>
      <c r="F126" s="51">
        <f>SUM(F120:F125)</f>
        <v>9.736219414084788</v>
      </c>
      <c r="I126" s="83" t="s">
        <v>10</v>
      </c>
      <c r="J126" s="51">
        <f t="shared" ref="J126:N126" si="253">SUM(J120:J125)</f>
        <v>9.736219414084788</v>
      </c>
      <c r="K126" s="51">
        <f t="shared" si="253"/>
        <v>9.736219414084788</v>
      </c>
      <c r="L126" s="51">
        <f t="shared" si="253"/>
        <v>9.736219414084788</v>
      </c>
      <c r="M126" s="51">
        <f t="shared" si="253"/>
        <v>9.736219414084788</v>
      </c>
      <c r="N126" s="51">
        <f t="shared" si="253"/>
        <v>9.736219414084788</v>
      </c>
      <c r="P126" s="31" t="s">
        <v>10</v>
      </c>
      <c r="Q126" s="51">
        <f t="shared" ref="Q126" si="254">SUM(Q120:Q125)</f>
        <v>0</v>
      </c>
      <c r="R126" s="51">
        <f t="shared" ref="R126" si="255">SUM(R120:R125)</f>
        <v>0</v>
      </c>
      <c r="S126" s="51">
        <f t="shared" ref="S126" si="256">SUM(S120:S125)</f>
        <v>0</v>
      </c>
      <c r="T126" s="51">
        <f t="shared" ref="T126" si="257">SUM(T120:T125)</f>
        <v>-0.39374511779999999</v>
      </c>
      <c r="U126" s="51">
        <f t="shared" ref="U126" si="258">SUM(U120:U125)</f>
        <v>-0.39374511779999999</v>
      </c>
      <c r="W126" s="31" t="s">
        <v>10</v>
      </c>
      <c r="X126" s="51">
        <f t="shared" ref="X126" si="259">SUM(X120:X125)</f>
        <v>0</v>
      </c>
      <c r="Y126" s="51">
        <f t="shared" ref="Y126" si="260">SUM(Y120:Y125)</f>
        <v>6.5265232038073634E-2</v>
      </c>
      <c r="Z126" s="51">
        <f t="shared" ref="Z126" si="261">SUM(Z120:Z125)</f>
        <v>0.12959778102262468</v>
      </c>
      <c r="AA126" s="51">
        <f t="shared" ref="AA126" si="262">SUM(AA120:AA125)</f>
        <v>0.18673885088754053</v>
      </c>
      <c r="AB126" s="51">
        <f t="shared" ref="AB126" si="263">SUM(AB120:AB125)</f>
        <v>0.24851089740117208</v>
      </c>
      <c r="AD126" s="31" t="s">
        <v>10</v>
      </c>
      <c r="AE126" s="51">
        <f t="shared" ref="AE126" si="264">SUM(AE120:AE125)</f>
        <v>0</v>
      </c>
      <c r="AF126" s="51">
        <f t="shared" ref="AF126" si="265">SUM(AF120:AF125)</f>
        <v>0</v>
      </c>
      <c r="AG126" s="51">
        <f t="shared" ref="AG126" si="266">SUM(AG120:AG125)</f>
        <v>0</v>
      </c>
      <c r="AH126" s="51">
        <f t="shared" ref="AH126" si="267">SUM(AH120:AH125)</f>
        <v>0</v>
      </c>
      <c r="AI126" s="51">
        <f t="shared" ref="AI126" si="268">SUM(AI120:AI125)</f>
        <v>0</v>
      </c>
      <c r="AK126" s="31" t="s">
        <v>10</v>
      </c>
      <c r="AL126" s="51">
        <f t="shared" ref="AL126" si="269">SUM(AL120:AL125)</f>
        <v>9.736219414084788</v>
      </c>
      <c r="AM126" s="51">
        <f t="shared" ref="AM126" si="270">SUM(AM120:AM125)</f>
        <v>9.8014846461228622</v>
      </c>
      <c r="AN126" s="51">
        <f t="shared" ref="AN126" si="271">SUM(AN120:AN125)</f>
        <v>9.8658171951074127</v>
      </c>
      <c r="AO126" s="51">
        <f t="shared" ref="AO126" si="272">SUM(AO120:AO125)</f>
        <v>9.529213147172328</v>
      </c>
      <c r="AP126" s="51">
        <f t="shared" ref="AP126" si="273">SUM(AP120:AP125)</f>
        <v>9.5909851936859614</v>
      </c>
      <c r="AR126" s="31" t="str">
        <f t="shared" si="156"/>
        <v>Sub-total</v>
      </c>
      <c r="AS126" s="51">
        <f t="shared" ref="AS126:AW126" si="274">SUM(AS120:AS125)</f>
        <v>0</v>
      </c>
      <c r="AT126" s="51">
        <f t="shared" si="274"/>
        <v>0.51374776615675688</v>
      </c>
      <c r="AU126" s="51">
        <f t="shared" si="274"/>
        <v>1.4589011032075587</v>
      </c>
      <c r="AV126" s="51">
        <f t="shared" si="274"/>
        <v>1.9868956917712226</v>
      </c>
      <c r="AW126" s="51">
        <f t="shared" si="274"/>
        <v>2.4518689835981573</v>
      </c>
      <c r="AY126" s="31" t="s">
        <v>10</v>
      </c>
      <c r="AZ126" s="51">
        <f t="shared" ref="AZ126:BD126" si="275">SUM(AZ120:AZ125)</f>
        <v>9.736219414084788</v>
      </c>
      <c r="BA126" s="51">
        <f t="shared" si="275"/>
        <v>9.5199303019652568</v>
      </c>
      <c r="BB126" s="51">
        <f t="shared" si="275"/>
        <v>8.8325162190522839</v>
      </c>
      <c r="BC126" s="51">
        <f t="shared" si="275"/>
        <v>8.1222509584953055</v>
      </c>
      <c r="BD126" s="51">
        <f t="shared" si="275"/>
        <v>7.8802485003648108</v>
      </c>
      <c r="BF126" s="31" t="s">
        <v>10</v>
      </c>
      <c r="BG126" s="51">
        <f t="shared" ref="BG126:BK126" si="276">SUM(BG120:BG125)</f>
        <v>10.356979465946862</v>
      </c>
      <c r="BH126" s="51">
        <f t="shared" si="276"/>
        <v>9.8799026665083165</v>
      </c>
      <c r="BI126" s="51">
        <f t="shared" si="276"/>
        <v>8.942922671790436</v>
      </c>
      <c r="BJ126" s="51">
        <f t="shared" si="276"/>
        <v>8.023199117538045</v>
      </c>
      <c r="BK126" s="51">
        <f t="shared" si="276"/>
        <v>7.59429064282629</v>
      </c>
    </row>
    <row r="127" spans="3:63" customFormat="1" ht="15.75" outlineLevel="1" thickTop="1" x14ac:dyDescent="0.25">
      <c r="C127" s="1"/>
      <c r="D127" s="53"/>
      <c r="E127" s="53"/>
      <c r="F127" s="53"/>
      <c r="I127" s="45"/>
      <c r="J127" s="53"/>
      <c r="K127" s="53"/>
      <c r="L127" s="53"/>
      <c r="M127" s="53"/>
      <c r="N127" s="53"/>
      <c r="P127" s="45"/>
      <c r="Q127" s="53"/>
      <c r="R127" s="53"/>
      <c r="S127" s="53"/>
      <c r="T127" s="53"/>
      <c r="U127" s="53"/>
      <c r="W127" s="45"/>
      <c r="X127" s="53"/>
      <c r="Y127" s="53"/>
      <c r="Z127" s="53"/>
      <c r="AA127" s="53"/>
      <c r="AB127" s="53"/>
      <c r="AD127" s="45"/>
      <c r="AE127" s="53"/>
      <c r="AF127" s="53"/>
      <c r="AG127" s="53"/>
      <c r="AH127" s="53"/>
      <c r="AI127" s="53"/>
      <c r="AK127" s="45"/>
      <c r="AL127" s="53"/>
      <c r="AM127" s="53"/>
      <c r="AN127" s="53"/>
      <c r="AO127" s="53"/>
      <c r="AP127" s="53"/>
      <c r="AR127" s="45"/>
      <c r="AS127" s="53"/>
      <c r="AT127" s="53"/>
      <c r="AU127" s="53"/>
      <c r="AV127" s="53"/>
      <c r="AW127" s="53"/>
      <c r="AY127" s="45"/>
      <c r="AZ127" s="53"/>
      <c r="BA127" s="53"/>
      <c r="BB127" s="53"/>
      <c r="BC127" s="53"/>
      <c r="BD127" s="53"/>
      <c r="BF127" s="45"/>
      <c r="BG127" s="53"/>
      <c r="BH127" s="53"/>
      <c r="BI127" s="53"/>
      <c r="BJ127" s="53"/>
      <c r="BK127" s="53"/>
    </row>
    <row r="128" spans="3:63" customFormat="1" ht="15.75" outlineLevel="1" thickBot="1" x14ac:dyDescent="0.3">
      <c r="C128" s="31" t="s">
        <v>45</v>
      </c>
      <c r="D128" s="51">
        <f>D118+D126</f>
        <v>23.637273950287174</v>
      </c>
      <c r="E128" s="51">
        <f>E118+E126</f>
        <v>-1.87317</v>
      </c>
      <c r="F128" s="51">
        <f>F118+F126</f>
        <v>21.764103950287172</v>
      </c>
      <c r="I128" s="31" t="s">
        <v>45</v>
      </c>
      <c r="J128" s="51">
        <f t="shared" ref="J128:N128" si="277">J118+J126</f>
        <v>21.764103950287172</v>
      </c>
      <c r="K128" s="51">
        <f t="shared" si="277"/>
        <v>21.764103950287172</v>
      </c>
      <c r="L128" s="51">
        <f t="shared" si="277"/>
        <v>21.764103950287172</v>
      </c>
      <c r="M128" s="51">
        <f t="shared" si="277"/>
        <v>21.764103950287172</v>
      </c>
      <c r="N128" s="51">
        <f t="shared" si="277"/>
        <v>21.764103950287172</v>
      </c>
      <c r="P128" s="31" t="s">
        <v>45</v>
      </c>
      <c r="Q128" s="51">
        <f t="shared" ref="Q128:U128" si="278">Q118+Q126</f>
        <v>0</v>
      </c>
      <c r="R128" s="51">
        <f t="shared" si="278"/>
        <v>0</v>
      </c>
      <c r="S128" s="51">
        <f t="shared" si="278"/>
        <v>0</v>
      </c>
      <c r="T128" s="51">
        <f t="shared" si="278"/>
        <v>-0.11119311779999996</v>
      </c>
      <c r="U128" s="51">
        <f t="shared" si="278"/>
        <v>9.0629882200000011E-2</v>
      </c>
      <c r="W128" s="31" t="s">
        <v>45</v>
      </c>
      <c r="X128" s="51">
        <f t="shared" ref="X128:AB128" si="279">X118+X126</f>
        <v>0</v>
      </c>
      <c r="Y128" s="51">
        <f t="shared" si="279"/>
        <v>0.11692240727819103</v>
      </c>
      <c r="Z128" s="51">
        <f t="shared" si="279"/>
        <v>0.23217391652323299</v>
      </c>
      <c r="AA128" s="51">
        <f t="shared" si="279"/>
        <v>0.34641887685463491</v>
      </c>
      <c r="AB128" s="51">
        <f t="shared" si="279"/>
        <v>0.46638059461630332</v>
      </c>
      <c r="AD128" s="31" t="s">
        <v>45</v>
      </c>
      <c r="AE128" s="51">
        <f t="shared" ref="AE128:AI128" si="280">AE118+AE126</f>
        <v>0</v>
      </c>
      <c r="AF128" s="51">
        <f t="shared" si="280"/>
        <v>0</v>
      </c>
      <c r="AG128" s="51">
        <f t="shared" si="280"/>
        <v>0</v>
      </c>
      <c r="AH128" s="51">
        <f t="shared" si="280"/>
        <v>0</v>
      </c>
      <c r="AI128" s="51">
        <f t="shared" si="280"/>
        <v>0</v>
      </c>
      <c r="AK128" s="31" t="s">
        <v>45</v>
      </c>
      <c r="AL128" s="51">
        <f t="shared" ref="AL128:AP128" si="281">AL118+AL126</f>
        <v>21.764103950287172</v>
      </c>
      <c r="AM128" s="51">
        <f t="shared" si="281"/>
        <v>21.881026357565361</v>
      </c>
      <c r="AN128" s="51">
        <f t="shared" si="281"/>
        <v>21.996277866810402</v>
      </c>
      <c r="AO128" s="51">
        <f t="shared" si="281"/>
        <v>21.999329709341804</v>
      </c>
      <c r="AP128" s="51">
        <f t="shared" si="281"/>
        <v>22.321114427103474</v>
      </c>
      <c r="AR128" s="31" t="str">
        <f>C128</f>
        <v>Total Opex</v>
      </c>
      <c r="AS128" s="51">
        <f t="shared" ref="AS128:AW128" si="282">AS118+AS126</f>
        <v>0</v>
      </c>
      <c r="AT128" s="51">
        <f t="shared" si="282"/>
        <v>0.97491550205513811</v>
      </c>
      <c r="AU128" s="51">
        <f t="shared" si="282"/>
        <v>2.4508699122528004</v>
      </c>
      <c r="AV128" s="51">
        <f t="shared" si="282"/>
        <v>2.8828046572626298</v>
      </c>
      <c r="AW128" s="51">
        <f t="shared" si="282"/>
        <v>3.6287652289685788</v>
      </c>
      <c r="AY128" s="31" t="s">
        <v>45</v>
      </c>
      <c r="AZ128" s="51">
        <f t="shared" ref="AZ128:BD128" si="283">AZ118+AZ126</f>
        <v>21.764103950287172</v>
      </c>
      <c r="BA128" s="51">
        <f t="shared" si="283"/>
        <v>21.428763626897975</v>
      </c>
      <c r="BB128" s="51">
        <f t="shared" si="283"/>
        <v>20.534894232257081</v>
      </c>
      <c r="BC128" s="51">
        <f t="shared" si="283"/>
        <v>20.586406611161699</v>
      </c>
      <c r="BD128" s="51">
        <f t="shared" si="283"/>
        <v>20.632856000965177</v>
      </c>
      <c r="BF128" s="31" t="s">
        <v>45</v>
      </c>
      <c r="BG128" s="51">
        <f t="shared" ref="BG128:BK128" si="284">BG118+BG126</f>
        <v>23.151735609180086</v>
      </c>
      <c r="BH128" s="51">
        <f t="shared" si="284"/>
        <v>22.239038751540054</v>
      </c>
      <c r="BI128" s="51">
        <f t="shared" si="284"/>
        <v>20.791580410160293</v>
      </c>
      <c r="BJ128" s="51">
        <f t="shared" si="284"/>
        <v>20.335352872001188</v>
      </c>
      <c r="BK128" s="51">
        <f t="shared" si="284"/>
        <v>19.8841324934941</v>
      </c>
    </row>
    <row r="129" spans="2:16377" customFormat="1" ht="15.75" outlineLevel="1" thickTop="1" x14ac:dyDescent="0.25">
      <c r="D129" s="54"/>
      <c r="E129" s="54"/>
      <c r="F129" s="54"/>
      <c r="G129" s="36"/>
      <c r="J129" s="54"/>
      <c r="K129" s="54"/>
      <c r="L129" s="54"/>
      <c r="M129" s="54"/>
      <c r="N129" s="54"/>
      <c r="Q129" s="54"/>
      <c r="R129" s="54"/>
      <c r="S129" s="54"/>
      <c r="T129" s="54"/>
      <c r="U129" s="54"/>
      <c r="X129" s="54"/>
      <c r="Y129" s="54"/>
      <c r="Z129" s="54"/>
      <c r="AA129" s="54"/>
      <c r="AB129" s="54"/>
      <c r="AE129" s="54"/>
      <c r="AF129" s="54"/>
      <c r="AG129" s="54"/>
      <c r="AH129" s="54"/>
      <c r="AI129" s="54"/>
      <c r="AL129" s="54"/>
      <c r="AM129" s="54"/>
      <c r="AN129" s="54"/>
      <c r="AO129" s="54"/>
      <c r="AP129" s="54"/>
      <c r="AS129" s="54"/>
      <c r="AT129" s="54"/>
      <c r="AU129" s="54"/>
      <c r="AV129" s="54"/>
      <c r="AW129" s="54"/>
      <c r="AZ129" s="54"/>
      <c r="BA129" s="54"/>
      <c r="BB129" s="54"/>
      <c r="BC129" s="54"/>
      <c r="BD129" s="54"/>
      <c r="BG129" s="54"/>
      <c r="BH129" s="54"/>
      <c r="BI129" s="54"/>
      <c r="BJ129" s="54"/>
      <c r="BK129" s="54"/>
    </row>
    <row r="130" spans="2:16377" customFormat="1" ht="15.75" outlineLevel="1" thickBot="1" x14ac:dyDescent="0.3">
      <c r="C130" s="31" t="s">
        <v>64</v>
      </c>
      <c r="D130" s="51">
        <f>D102+D128</f>
        <v>64.148365999999982</v>
      </c>
      <c r="E130" s="51">
        <f>E102+E128</f>
        <v>-1.87317</v>
      </c>
      <c r="F130" s="51">
        <f>F102+F128</f>
        <v>62.275195999999987</v>
      </c>
      <c r="I130" s="31" t="s">
        <v>64</v>
      </c>
      <c r="J130" s="55">
        <f t="shared" ref="J130:N130" si="285">J102+J128</f>
        <v>62.275195999999987</v>
      </c>
      <c r="K130" s="55">
        <f t="shared" si="285"/>
        <v>62.275195999999987</v>
      </c>
      <c r="L130" s="55">
        <f t="shared" si="285"/>
        <v>62.275195999999987</v>
      </c>
      <c r="M130" s="55">
        <f t="shared" si="285"/>
        <v>62.275195999999987</v>
      </c>
      <c r="N130" s="55">
        <f t="shared" si="285"/>
        <v>62.275195999999987</v>
      </c>
      <c r="P130" s="31" t="s">
        <v>64</v>
      </c>
      <c r="Q130" s="55">
        <f t="shared" ref="Q130:U130" si="286">Q102+Q128</f>
        <v>0</v>
      </c>
      <c r="R130" s="51">
        <f t="shared" si="286"/>
        <v>1.606282</v>
      </c>
      <c r="S130" s="51">
        <f t="shared" si="286"/>
        <v>4.4663040000000001</v>
      </c>
      <c r="T130" s="51">
        <f t="shared" si="286"/>
        <v>1.6738766740486501</v>
      </c>
      <c r="U130" s="51">
        <f t="shared" si="286"/>
        <v>2.1256996740486498</v>
      </c>
      <c r="W130" s="31" t="s">
        <v>64</v>
      </c>
      <c r="X130" s="51">
        <f t="shared" ref="X130:AB130" si="287">X102+X128</f>
        <v>0</v>
      </c>
      <c r="Y130" s="51">
        <f t="shared" si="287"/>
        <v>0.39924967141239165</v>
      </c>
      <c r="Z130" s="51">
        <f t="shared" si="287"/>
        <v>0.83086325129583827</v>
      </c>
      <c r="AA130" s="51">
        <f t="shared" si="287"/>
        <v>1.1918412359386252</v>
      </c>
      <c r="AB130" s="51">
        <f t="shared" si="287"/>
        <v>1.5981134230840861</v>
      </c>
      <c r="AD130" s="31" t="s">
        <v>64</v>
      </c>
      <c r="AE130" s="51">
        <f t="shared" ref="AE130:AI130" si="288">AE102+AE128</f>
        <v>0</v>
      </c>
      <c r="AF130" s="51">
        <f t="shared" si="288"/>
        <v>0</v>
      </c>
      <c r="AG130" s="51">
        <f t="shared" si="288"/>
        <v>0</v>
      </c>
      <c r="AH130" s="51">
        <f t="shared" si="288"/>
        <v>0</v>
      </c>
      <c r="AI130" s="51">
        <f t="shared" si="288"/>
        <v>0</v>
      </c>
      <c r="AK130" s="31" t="s">
        <v>64</v>
      </c>
      <c r="AL130" s="51">
        <f t="shared" ref="AL130:AP130" si="289">AL102+AL128</f>
        <v>62.275195999999987</v>
      </c>
      <c r="AM130" s="51">
        <f t="shared" si="289"/>
        <v>64.280727671412379</v>
      </c>
      <c r="AN130" s="51">
        <f t="shared" si="289"/>
        <v>67.572363251295826</v>
      </c>
      <c r="AO130" s="51">
        <f t="shared" si="289"/>
        <v>65.140913909987262</v>
      </c>
      <c r="AP130" s="51">
        <f t="shared" si="289"/>
        <v>65.999009097132728</v>
      </c>
      <c r="AR130" s="31" t="s">
        <v>99</v>
      </c>
      <c r="AS130" s="51">
        <f t="shared" ref="AS130:AW130" si="290">AS102+AS128</f>
        <v>0</v>
      </c>
      <c r="AT130" s="51">
        <f t="shared" si="290"/>
        <v>3.4953828829745452</v>
      </c>
      <c r="AU130" s="51">
        <f t="shared" si="290"/>
        <v>8.2405318399918031</v>
      </c>
      <c r="AV130" s="51">
        <f t="shared" si="290"/>
        <v>8.4184406559846447</v>
      </c>
      <c r="AW130" s="51">
        <f t="shared" si="290"/>
        <v>10.660010800544802</v>
      </c>
      <c r="AY130" s="31" t="s">
        <v>64</v>
      </c>
      <c r="AZ130" s="51">
        <f t="shared" ref="AZ130:BD130" si="291">AZ102+AZ128</f>
        <v>62.275195999999987</v>
      </c>
      <c r="BA130" s="51">
        <f t="shared" si="291"/>
        <v>62.304978408148763</v>
      </c>
      <c r="BB130" s="51">
        <f t="shared" si="291"/>
        <v>62.335505376501281</v>
      </c>
      <c r="BC130" s="51">
        <f t="shared" si="291"/>
        <v>61.083899674048659</v>
      </c>
      <c r="BD130" s="51">
        <f t="shared" si="291"/>
        <v>61.083899674048645</v>
      </c>
      <c r="BF130" s="31" t="s">
        <v>64</v>
      </c>
      <c r="BG130" s="51">
        <f t="shared" ref="BG130:BK130" si="292">BG102+BG128</f>
        <v>66.245726269968713</v>
      </c>
      <c r="BH130" s="51">
        <f t="shared" si="292"/>
        <v>64.66088540420688</v>
      </c>
      <c r="BI130" s="51">
        <f t="shared" si="292"/>
        <v>63.114699193707537</v>
      </c>
      <c r="BJ130" s="51">
        <f t="shared" si="292"/>
        <v>60.338974068267561</v>
      </c>
      <c r="BK130" s="51">
        <f t="shared" si="292"/>
        <v>58.867291773919582</v>
      </c>
    </row>
    <row r="131" spans="2:16377" customFormat="1" ht="15.75" outlineLevel="1" thickTop="1" x14ac:dyDescent="0.25">
      <c r="J131" s="5"/>
      <c r="K131" s="5"/>
      <c r="L131" s="5"/>
      <c r="M131" s="5"/>
      <c r="N131" s="5"/>
      <c r="X131" s="62"/>
      <c r="Y131" s="62"/>
      <c r="Z131" s="62"/>
      <c r="AA131" s="62"/>
      <c r="AB131" s="62"/>
      <c r="AL131" s="60"/>
      <c r="AM131" s="176"/>
      <c r="AN131" s="176"/>
      <c r="AO131" s="176"/>
      <c r="AP131" s="176"/>
      <c r="AR131" s="1"/>
      <c r="AS131" s="1"/>
      <c r="AT131" s="1"/>
      <c r="AU131" s="1"/>
      <c r="AV131" s="1"/>
      <c r="AW131" s="1"/>
      <c r="AY131" s="45"/>
      <c r="AZ131" s="45"/>
      <c r="BA131" s="45"/>
      <c r="BB131" s="45"/>
      <c r="BC131" s="45"/>
      <c r="BD131" s="45"/>
      <c r="BF131" s="45"/>
      <c r="BG131" s="45"/>
      <c r="BH131" s="45"/>
      <c r="BI131" s="45"/>
      <c r="BJ131" s="45"/>
      <c r="BK131" s="45"/>
    </row>
    <row r="132" spans="2:16377" customFormat="1" outlineLevel="1" x14ac:dyDescent="0.25">
      <c r="J132" s="5"/>
      <c r="K132" s="5"/>
      <c r="L132" s="5"/>
      <c r="M132" s="5"/>
      <c r="N132" s="5"/>
      <c r="AM132" s="175"/>
      <c r="AN132" s="175"/>
      <c r="AO132" s="175"/>
      <c r="AP132" s="175"/>
      <c r="AR132" s="28" t="s">
        <v>81</v>
      </c>
      <c r="AS132" s="49" t="str">
        <f>AS107</f>
        <v>2014-15</v>
      </c>
      <c r="AT132" s="49" t="str">
        <f>AT107</f>
        <v>2015-16</v>
      </c>
      <c r="AU132" s="49" t="str">
        <f>AU107</f>
        <v>2016-17</v>
      </c>
      <c r="AV132" s="49" t="str">
        <f>AV107</f>
        <v>2017-18</v>
      </c>
      <c r="AW132" s="49" t="str">
        <f>AW107</f>
        <v>2018-19</v>
      </c>
      <c r="AY132" s="28" t="s">
        <v>81</v>
      </c>
      <c r="AZ132" s="49" t="s">
        <v>7</v>
      </c>
      <c r="BA132" s="49" t="s">
        <v>0</v>
      </c>
      <c r="BB132" s="49" t="s">
        <v>1</v>
      </c>
      <c r="BC132" s="49" t="s">
        <v>2</v>
      </c>
      <c r="BD132" s="49" t="s">
        <v>3</v>
      </c>
      <c r="BF132" s="28" t="s">
        <v>81</v>
      </c>
      <c r="BG132" s="49" t="s">
        <v>7</v>
      </c>
      <c r="BH132" s="49" t="s">
        <v>0</v>
      </c>
      <c r="BI132" s="49" t="s">
        <v>1</v>
      </c>
      <c r="BJ132" s="49" t="s">
        <v>2</v>
      </c>
      <c r="BK132" s="49" t="s">
        <v>3</v>
      </c>
    </row>
    <row r="133" spans="2:16377" customFormat="1" ht="15.75" outlineLevel="1" thickBot="1" x14ac:dyDescent="0.3">
      <c r="C133" s="1"/>
      <c r="D133" s="1"/>
      <c r="E133" s="1"/>
      <c r="J133" s="5"/>
      <c r="K133" s="5"/>
      <c r="L133" s="5"/>
      <c r="M133" s="5"/>
      <c r="N133" s="5"/>
      <c r="W133" s="31" t="s">
        <v>77</v>
      </c>
      <c r="X133" s="92">
        <f>(SUM(J130,Q130)*D$9)-SUM(J130,Q130)</f>
        <v>0</v>
      </c>
      <c r="Y133" s="92">
        <f t="shared" ref="Y133:AB133" si="293">(SUM(K130,R130)*E$9)-SUM(K130,R130)</f>
        <v>0.39924967141239165</v>
      </c>
      <c r="Z133" s="92">
        <f t="shared" si="293"/>
        <v>0.83086325129583827</v>
      </c>
      <c r="AA133" s="92">
        <f t="shared" si="293"/>
        <v>1.1918412359386252</v>
      </c>
      <c r="AB133" s="92">
        <f t="shared" si="293"/>
        <v>1.5981134230840865</v>
      </c>
      <c r="AK133" s="31" t="s">
        <v>118</v>
      </c>
      <c r="AL133" s="92">
        <f>AL130-AL141</f>
        <v>0</v>
      </c>
      <c r="AM133" s="92">
        <f>AM130-AM141</f>
        <v>3.4953828829745461</v>
      </c>
      <c r="AN133" s="92">
        <f>AN130-AN141</f>
        <v>8.2405318399918031</v>
      </c>
      <c r="AO133" s="92">
        <f>AO130-AO141</f>
        <v>8.4184406559846465</v>
      </c>
      <c r="AP133" s="92">
        <f>AP130-AP141</f>
        <v>10.660010800544804</v>
      </c>
      <c r="AQ133" s="60"/>
      <c r="AR133" s="70" t="s">
        <v>82</v>
      </c>
      <c r="AS133" s="72">
        <f t="shared" ref="AS133:AW134" si="294">D41</f>
        <v>0</v>
      </c>
      <c r="AT133" s="72">
        <f t="shared" si="294"/>
        <v>0</v>
      </c>
      <c r="AU133" s="72">
        <f t="shared" si="294"/>
        <v>0</v>
      </c>
      <c r="AV133" s="72">
        <f t="shared" si="294"/>
        <v>0.8</v>
      </c>
      <c r="AW133" s="72">
        <f t="shared" si="294"/>
        <v>0.8</v>
      </c>
      <c r="AY133" s="70" t="s">
        <v>82</v>
      </c>
      <c r="AZ133" s="72">
        <f t="shared" ref="AZ133:BD134" si="295">AS133*D$13</f>
        <v>0</v>
      </c>
      <c r="BA133" s="72">
        <f t="shared" si="295"/>
        <v>0</v>
      </c>
      <c r="BB133" s="72">
        <f t="shared" si="295"/>
        <v>0</v>
      </c>
      <c r="BC133" s="72">
        <f t="shared" si="295"/>
        <v>0.8615124999999999</v>
      </c>
      <c r="BD133" s="72">
        <f t="shared" si="295"/>
        <v>0.88305031249999988</v>
      </c>
      <c r="BF133" s="70" t="s">
        <v>82</v>
      </c>
      <c r="BG133" s="72">
        <f t="shared" ref="BG133:BK134" si="296">AS133*$BG$43</f>
        <v>0</v>
      </c>
      <c r="BH133" s="72">
        <f t="shared" si="296"/>
        <v>0</v>
      </c>
      <c r="BI133" s="72">
        <f t="shared" si="296"/>
        <v>0</v>
      </c>
      <c r="BJ133" s="72">
        <f t="shared" si="296"/>
        <v>0.85100624999999985</v>
      </c>
      <c r="BK133" s="72">
        <f t="shared" si="296"/>
        <v>0.85100624999999985</v>
      </c>
    </row>
    <row r="134" spans="2:16377" customFormat="1" ht="15.75" outlineLevel="1" thickTop="1" x14ac:dyDescent="0.25">
      <c r="C134" s="1"/>
      <c r="D134" s="1"/>
      <c r="E134" s="1"/>
      <c r="F134" s="1"/>
      <c r="G134" s="1"/>
      <c r="H134" s="1"/>
      <c r="I134" s="45"/>
      <c r="J134" s="1"/>
      <c r="K134" s="1"/>
      <c r="L134" s="1"/>
      <c r="M134" s="1"/>
      <c r="N134" s="1"/>
      <c r="O134" s="1"/>
      <c r="P134" s="45"/>
      <c r="Q134" s="1"/>
      <c r="R134" s="1"/>
      <c r="S134" s="1"/>
      <c r="T134" s="1"/>
      <c r="U134" s="1"/>
      <c r="V134" s="1"/>
      <c r="W134" s="45"/>
      <c r="X134" s="93"/>
      <c r="Y134" s="93"/>
      <c r="Z134" s="93"/>
      <c r="AA134" s="93"/>
      <c r="AB134" s="93"/>
      <c r="AC134" s="1"/>
      <c r="AD134" s="45"/>
      <c r="AE134" s="1"/>
      <c r="AF134" s="1"/>
      <c r="AG134" s="1"/>
      <c r="AH134" s="1"/>
      <c r="AI134" s="1"/>
      <c r="AL134" s="60"/>
      <c r="AM134" s="60"/>
      <c r="AN134" s="60"/>
      <c r="AO134" s="60"/>
      <c r="AP134" s="60"/>
      <c r="AQ134" s="45"/>
      <c r="AR134" s="70" t="s">
        <v>11</v>
      </c>
      <c r="AS134" s="72">
        <f t="shared" si="294"/>
        <v>0</v>
      </c>
      <c r="AT134" s="72">
        <f t="shared" si="294"/>
        <v>0</v>
      </c>
      <c r="AU134" s="72">
        <f t="shared" si="294"/>
        <v>0</v>
      </c>
      <c r="AV134" s="72">
        <f t="shared" si="294"/>
        <v>1.0124055886252032</v>
      </c>
      <c r="AW134" s="72">
        <f t="shared" si="294"/>
        <v>1.0276125125078091</v>
      </c>
      <c r="AX134" s="1"/>
      <c r="AY134" s="70" t="s">
        <v>11</v>
      </c>
      <c r="AZ134" s="72">
        <f t="shared" si="295"/>
        <v>0</v>
      </c>
      <c r="BA134" s="72">
        <f t="shared" si="295"/>
        <v>0</v>
      </c>
      <c r="BB134" s="72">
        <f t="shared" si="295"/>
        <v>0</v>
      </c>
      <c r="BC134" s="72">
        <f t="shared" si="295"/>
        <v>1.0902500870880878</v>
      </c>
      <c r="BD134" s="72">
        <f t="shared" si="295"/>
        <v>1.1342919378736633</v>
      </c>
      <c r="BE134" s="1"/>
      <c r="BF134" s="70" t="s">
        <v>11</v>
      </c>
      <c r="BG134" s="72">
        <f t="shared" si="296"/>
        <v>0</v>
      </c>
      <c r="BH134" s="72">
        <f t="shared" si="296"/>
        <v>0</v>
      </c>
      <c r="BI134" s="72">
        <f t="shared" si="296"/>
        <v>0</v>
      </c>
      <c r="BJ134" s="72">
        <f t="shared" si="296"/>
        <v>1.0769543543187208</v>
      </c>
      <c r="BK134" s="72">
        <f t="shared" si="296"/>
        <v>1.0931308384029357</v>
      </c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  <c r="XEM134" s="1"/>
      <c r="XEN134" s="1"/>
      <c r="XEO134" s="1"/>
      <c r="XEP134" s="1"/>
      <c r="XEQ134" s="1"/>
      <c r="XER134" s="1"/>
      <c r="XES134" s="1"/>
      <c r="XET134" s="1"/>
      <c r="XEU134" s="1"/>
      <c r="XEV134" s="1"/>
      <c r="XEW134" s="1"/>
    </row>
    <row r="135" spans="2:16377" customFormat="1" ht="15.75" outlineLevel="1" thickBot="1" x14ac:dyDescent="0.3">
      <c r="C135" s="1"/>
      <c r="D135" s="177"/>
      <c r="E135" s="1"/>
      <c r="F135" s="1"/>
      <c r="G135" s="1"/>
      <c r="H135" s="1"/>
      <c r="I135" s="45"/>
      <c r="J135" s="1"/>
      <c r="K135" s="1"/>
      <c r="L135" s="1"/>
      <c r="M135" s="1"/>
      <c r="N135" s="1"/>
      <c r="O135" s="1"/>
      <c r="P135" s="45"/>
      <c r="Q135" s="1"/>
      <c r="R135" s="1"/>
      <c r="S135" s="1"/>
      <c r="T135" s="1"/>
      <c r="U135" s="1"/>
      <c r="V135" s="1"/>
      <c r="W135" s="31" t="s">
        <v>97</v>
      </c>
      <c r="X135" s="92">
        <f>(J130+Q130)-(J115+Q115+J114+Q114+J113+Q113+J111+Q111)</f>
        <v>57.953490952383639</v>
      </c>
      <c r="Y135" s="92">
        <f t="shared" ref="Y135:AB135" si="297">(K130+R130)-(K115+R115+K114+R114+K113+R113+K111+R111)</f>
        <v>59.559772952383639</v>
      </c>
      <c r="Z135" s="92">
        <f t="shared" si="297"/>
        <v>62.41979495238364</v>
      </c>
      <c r="AA135" s="92">
        <f t="shared" si="297"/>
        <v>59.627367626432289</v>
      </c>
      <c r="AB135" s="92">
        <f t="shared" si="297"/>
        <v>60.079190626432293</v>
      </c>
      <c r="AC135" s="1"/>
      <c r="AD135" s="45"/>
      <c r="AE135" s="1"/>
      <c r="AF135" s="1"/>
      <c r="AG135" s="1"/>
      <c r="AH135" s="1"/>
      <c r="AI135" s="1"/>
      <c r="AK135" s="31" t="s">
        <v>146</v>
      </c>
      <c r="AL135" s="92"/>
      <c r="AM135" s="92">
        <f>'CAM inputs'!F8</f>
        <v>0</v>
      </c>
      <c r="AN135" s="92">
        <f>'CAM inputs'!G8</f>
        <v>0.35383299008078306</v>
      </c>
      <c r="AO135" s="92">
        <f>'CAM inputs'!H8</f>
        <v>1.0682969167535061</v>
      </c>
      <c r="AP135" s="92">
        <f>'CAM inputs'!I8</f>
        <v>1.2749009245853944</v>
      </c>
      <c r="AQ135" s="45"/>
      <c r="AR135" s="31" t="s">
        <v>83</v>
      </c>
      <c r="AS135" s="51">
        <f>SUM(AS133:AS134)</f>
        <v>0</v>
      </c>
      <c r="AT135" s="51">
        <f t="shared" ref="AT135:AW135" si="298">SUM(AT133:AT134)</f>
        <v>0</v>
      </c>
      <c r="AU135" s="51">
        <f t="shared" si="298"/>
        <v>0</v>
      </c>
      <c r="AV135" s="51">
        <f t="shared" si="298"/>
        <v>1.8124055886252033</v>
      </c>
      <c r="AW135" s="51">
        <f t="shared" si="298"/>
        <v>1.8276125125078091</v>
      </c>
      <c r="AX135" s="1"/>
      <c r="AY135" s="31" t="s">
        <v>83</v>
      </c>
      <c r="AZ135" s="51">
        <f>SUM(AZ133:AZ134)</f>
        <v>0</v>
      </c>
      <c r="BA135" s="51">
        <f t="shared" ref="BA135" si="299">SUM(BA133:BA134)</f>
        <v>0</v>
      </c>
      <c r="BB135" s="51">
        <f t="shared" ref="BB135" si="300">SUM(BB133:BB134)</f>
        <v>0</v>
      </c>
      <c r="BC135" s="51">
        <f t="shared" ref="BC135" si="301">SUM(BC133:BC134)</f>
        <v>1.9517625870880877</v>
      </c>
      <c r="BD135" s="51">
        <f t="shared" ref="BD135" si="302">SUM(BD133:BD134)</f>
        <v>2.0173422503736633</v>
      </c>
      <c r="BE135" s="1"/>
      <c r="BF135" s="31" t="s">
        <v>83</v>
      </c>
      <c r="BG135" s="51">
        <f t="shared" ref="BG135" si="303">SUM(BG133:BG134)</f>
        <v>0</v>
      </c>
      <c r="BH135" s="51">
        <f t="shared" ref="BH135" si="304">SUM(BH133:BH134)</f>
        <v>0</v>
      </c>
      <c r="BI135" s="51">
        <f t="shared" ref="BI135" si="305">SUM(BI133:BI134)</f>
        <v>0</v>
      </c>
      <c r="BJ135" s="51">
        <f t="shared" ref="BJ135" si="306">SUM(BJ133:BJ134)</f>
        <v>1.9279606043187205</v>
      </c>
      <c r="BK135" s="51">
        <f t="shared" ref="BK135" si="307">SUM(BK133:BK134)</f>
        <v>1.9441370884029356</v>
      </c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  <c r="XEM135" s="1"/>
      <c r="XEN135" s="1"/>
      <c r="XEO135" s="1"/>
      <c r="XEP135" s="1"/>
      <c r="XEQ135" s="1"/>
      <c r="XER135" s="1"/>
      <c r="XES135" s="1"/>
      <c r="XET135" s="1"/>
      <c r="XEU135" s="1"/>
      <c r="XEV135" s="1"/>
      <c r="XEW135" s="1"/>
    </row>
    <row r="136" spans="2:16377" customFormat="1" ht="15.75" outlineLevel="1" thickTop="1" x14ac:dyDescent="0.25">
      <c r="C136" s="1"/>
      <c r="D136" s="88"/>
      <c r="E136" s="1"/>
      <c r="F136" s="1"/>
      <c r="G136" s="1"/>
      <c r="H136" s="1"/>
      <c r="I136" s="45"/>
      <c r="J136" s="1"/>
      <c r="K136" s="1"/>
      <c r="L136" s="1"/>
      <c r="M136" s="1"/>
      <c r="N136" s="1"/>
      <c r="O136" s="1"/>
      <c r="P136" s="45"/>
      <c r="Q136" s="1"/>
      <c r="R136" s="1"/>
      <c r="S136" s="1"/>
      <c r="T136" s="1"/>
      <c r="U136" s="1"/>
      <c r="V136" s="1"/>
      <c r="W136" s="45"/>
      <c r="X136" s="1"/>
      <c r="Y136" s="1"/>
      <c r="Z136" s="1"/>
      <c r="AA136" s="1"/>
      <c r="AB136" s="1"/>
      <c r="AC136" s="1"/>
      <c r="AD136" s="45"/>
      <c r="AE136" s="1"/>
      <c r="AF136" s="1"/>
      <c r="AG136" s="1"/>
      <c r="AH136" s="1"/>
      <c r="AI136" s="1"/>
      <c r="AJ136" s="65"/>
      <c r="AQ136" s="45"/>
      <c r="AR136" s="1"/>
      <c r="AS136" s="1"/>
      <c r="AT136" s="1"/>
      <c r="AU136" s="1"/>
      <c r="AV136" s="1"/>
      <c r="AW136" s="1"/>
      <c r="AX136" s="1"/>
      <c r="AY136" s="45"/>
      <c r="AZ136" s="45"/>
      <c r="BA136" s="45"/>
      <c r="BB136" s="45"/>
      <c r="BC136" s="45"/>
      <c r="BD136" s="45"/>
      <c r="BE136" s="1"/>
      <c r="BF136" s="45"/>
      <c r="BG136" s="45"/>
      <c r="BH136" s="45"/>
      <c r="BI136" s="45"/>
      <c r="BJ136" s="45"/>
      <c r="BK136" s="45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</row>
    <row r="137" spans="2:16377" customFormat="1" ht="15.75" outlineLevel="1" thickBot="1" x14ac:dyDescent="0.3">
      <c r="C137" s="1"/>
      <c r="D137" s="88"/>
      <c r="F137" s="1"/>
      <c r="G137" s="1"/>
      <c r="H137" s="1"/>
      <c r="I137" s="45"/>
      <c r="J137" s="1"/>
      <c r="K137" s="1"/>
      <c r="L137" s="1"/>
      <c r="M137" s="1"/>
      <c r="N137" s="1"/>
      <c r="O137" s="1"/>
      <c r="P137" s="45"/>
      <c r="Q137" s="1"/>
      <c r="R137" s="1"/>
      <c r="S137" s="1"/>
      <c r="T137" s="1"/>
      <c r="U137" s="1"/>
      <c r="V137" s="1"/>
      <c r="W137" s="45"/>
      <c r="X137" s="91" t="b">
        <f>X133=X130</f>
        <v>1</v>
      </c>
      <c r="Y137" s="91" t="b">
        <f>Y133=Y130</f>
        <v>1</v>
      </c>
      <c r="Z137" s="91" t="b">
        <f>Z133=Z130</f>
        <v>1</v>
      </c>
      <c r="AA137" s="91" t="b">
        <f>AA133=AA130</f>
        <v>1</v>
      </c>
      <c r="AB137" s="91" t="b">
        <f>AB133=AB130</f>
        <v>1</v>
      </c>
      <c r="AC137" s="1"/>
      <c r="AD137" s="45"/>
      <c r="AE137" s="1"/>
      <c r="AF137" s="1"/>
      <c r="AG137" s="1"/>
      <c r="AH137" s="1"/>
      <c r="AI137" s="1"/>
      <c r="AJ137" s="1"/>
      <c r="AK137" s="31" t="s">
        <v>147</v>
      </c>
      <c r="AL137" s="92"/>
      <c r="AM137" s="92">
        <f>'CAM inputs'!F6+'CAM inputs'!F7</f>
        <v>0</v>
      </c>
      <c r="AN137" s="92">
        <f>'CAM inputs'!G6+'CAM inputs'!G7</f>
        <v>0</v>
      </c>
      <c r="AO137" s="92">
        <f>'CAM inputs'!H6+'CAM inputs'!H7</f>
        <v>0.79226583364998449</v>
      </c>
      <c r="AP137" s="92">
        <f>'CAM inputs'!I6+'CAM inputs'!I7</f>
        <v>0.91781110312423608</v>
      </c>
      <c r="AQ137" s="45"/>
      <c r="AR137" s="31" t="s">
        <v>88</v>
      </c>
      <c r="AS137" s="51">
        <f>AS135+AS130</f>
        <v>0</v>
      </c>
      <c r="AT137" s="51">
        <f t="shared" ref="AT137:AW137" si="308">AT135+AT130</f>
        <v>3.4953828829745452</v>
      </c>
      <c r="AU137" s="51">
        <f t="shared" si="308"/>
        <v>8.2405318399918031</v>
      </c>
      <c r="AV137" s="51">
        <f t="shared" si="308"/>
        <v>10.230846244609848</v>
      </c>
      <c r="AW137" s="51">
        <f t="shared" si="308"/>
        <v>12.487623313052611</v>
      </c>
      <c r="AX137" s="1"/>
      <c r="AY137" s="31" t="s">
        <v>88</v>
      </c>
      <c r="AZ137" s="51">
        <f>AZ135+AZ130</f>
        <v>62.275195999999987</v>
      </c>
      <c r="BA137" s="51">
        <f t="shared" ref="BA137:BD137" si="309">BA135+BA130</f>
        <v>62.304978408148763</v>
      </c>
      <c r="BB137" s="51">
        <f t="shared" si="309"/>
        <v>62.335505376501281</v>
      </c>
      <c r="BC137" s="51">
        <f t="shared" si="309"/>
        <v>63.03566226113675</v>
      </c>
      <c r="BD137" s="51">
        <f t="shared" si="309"/>
        <v>63.101241924422311</v>
      </c>
      <c r="BE137" s="1"/>
      <c r="BF137" s="31" t="s">
        <v>88</v>
      </c>
      <c r="BG137" s="55">
        <f t="shared" ref="BG137:BK137" si="310">BG135+BG130</f>
        <v>66.245726269968713</v>
      </c>
      <c r="BH137" s="55">
        <f t="shared" si="310"/>
        <v>64.66088540420688</v>
      </c>
      <c r="BI137" s="55">
        <f t="shared" si="310"/>
        <v>63.114699193707537</v>
      </c>
      <c r="BJ137" s="55">
        <f t="shared" si="310"/>
        <v>62.266934672586281</v>
      </c>
      <c r="BK137" s="55">
        <f t="shared" si="310"/>
        <v>60.811428862322515</v>
      </c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</row>
    <row r="138" spans="2:16377" customFormat="1" ht="15.75" outlineLevel="1" thickTop="1" x14ac:dyDescent="0.25">
      <c r="C138" s="1"/>
      <c r="D138" s="88"/>
      <c r="E138" s="88"/>
      <c r="F138" s="1"/>
      <c r="G138" s="1"/>
      <c r="H138" s="1"/>
      <c r="I138" s="45"/>
      <c r="J138" s="1"/>
      <c r="K138" s="1"/>
      <c r="L138" s="1"/>
      <c r="M138" s="1"/>
      <c r="N138" s="1"/>
      <c r="O138" s="1"/>
      <c r="P138" s="45"/>
      <c r="Q138" s="1"/>
      <c r="R138" s="1"/>
      <c r="S138" s="1"/>
      <c r="T138" s="1"/>
      <c r="U138" s="1"/>
      <c r="V138" s="1"/>
      <c r="W138" s="45"/>
      <c r="AC138" s="1"/>
      <c r="AD138" s="45"/>
      <c r="AE138" s="1"/>
      <c r="AF138" s="1"/>
      <c r="AG138" s="1"/>
      <c r="AH138" s="1"/>
      <c r="AI138" s="1"/>
      <c r="AJ138" s="1"/>
      <c r="AQ138" s="45"/>
      <c r="AR138" s="1"/>
      <c r="AS138" s="1"/>
      <c r="AT138" s="1"/>
      <c r="AU138" s="1"/>
      <c r="AV138" s="1"/>
      <c r="AW138" s="1"/>
      <c r="AX138" s="1"/>
      <c r="AY138" s="1"/>
      <c r="AZ138" s="73"/>
      <c r="BA138" s="73"/>
      <c r="BB138" s="73"/>
      <c r="BC138" s="73"/>
      <c r="BD138" s="73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</row>
    <row r="139" spans="2:16377" customFormat="1" ht="15.75" outlineLevel="1" thickBot="1" x14ac:dyDescent="0.3">
      <c r="C139" s="1"/>
      <c r="D139" s="1"/>
      <c r="E139" s="1"/>
      <c r="F139" s="1"/>
      <c r="G139" s="1"/>
      <c r="H139" s="1"/>
      <c r="I139" s="45"/>
      <c r="J139" s="1"/>
      <c r="K139" s="1"/>
      <c r="L139" s="1"/>
      <c r="M139" s="1"/>
      <c r="N139" s="1"/>
      <c r="O139" s="1"/>
      <c r="P139" s="45"/>
      <c r="Q139" s="1"/>
      <c r="R139" s="1"/>
      <c r="S139" s="1"/>
      <c r="T139" s="1"/>
      <c r="U139" s="1"/>
      <c r="V139" s="1"/>
      <c r="W139" s="45"/>
      <c r="X139" s="1"/>
      <c r="Y139" s="1"/>
      <c r="Z139" s="1"/>
      <c r="AA139" s="1"/>
      <c r="AB139" s="1"/>
      <c r="AC139" s="1"/>
      <c r="AD139" s="45"/>
      <c r="AE139" s="1"/>
      <c r="AF139" s="1"/>
      <c r="AG139" s="1"/>
      <c r="AH139" s="1"/>
      <c r="AI139" s="1"/>
      <c r="AJ139" s="1"/>
      <c r="AK139" s="31" t="s">
        <v>148</v>
      </c>
      <c r="AL139" s="114">
        <f>AL133-AL135-AL137</f>
        <v>0</v>
      </c>
      <c r="AM139" s="114">
        <f t="shared" ref="AM139:AP139" si="311">AM133-AM135-AM137</f>
        <v>3.4953828829745461</v>
      </c>
      <c r="AN139" s="114">
        <f t="shared" si="311"/>
        <v>7.8866988499110198</v>
      </c>
      <c r="AO139" s="114">
        <f t="shared" si="311"/>
        <v>6.5578779055811562</v>
      </c>
      <c r="AP139" s="114">
        <f t="shared" si="311"/>
        <v>8.4672987728351732</v>
      </c>
      <c r="AQ139" s="45"/>
      <c r="AR139" s="31" t="s">
        <v>98</v>
      </c>
      <c r="AS139" s="92">
        <f t="shared" ref="AS139:AV139" si="312">AL130-AL111-AL113-AL114-AL115-AL122</f>
        <v>56.802070928376899</v>
      </c>
      <c r="AT139" s="92">
        <f t="shared" si="312"/>
        <v>58.799884234801397</v>
      </c>
      <c r="AU139" s="92">
        <f t="shared" si="312"/>
        <v>62.083911750204585</v>
      </c>
      <c r="AV139" s="92">
        <f t="shared" si="312"/>
        <v>59.644774073179597</v>
      </c>
      <c r="AW139" s="92">
        <f>AP130-AP111-AP113-AP114-AP115-AP122</f>
        <v>60.495256119627633</v>
      </c>
      <c r="AX139" s="1"/>
      <c r="AY139" s="1"/>
      <c r="BE139" s="1"/>
      <c r="BF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</row>
    <row r="140" spans="2:16377" customFormat="1" ht="15.75" outlineLevel="1" thickTop="1" x14ac:dyDescent="0.25"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BE140" s="45"/>
      <c r="BF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  <c r="MN140" s="45"/>
      <c r="MO140" s="45"/>
      <c r="MP140" s="45"/>
      <c r="MQ140" s="45"/>
      <c r="MR140" s="45"/>
      <c r="MS140" s="45"/>
      <c r="MT140" s="45"/>
      <c r="MU140" s="45"/>
      <c r="MV140" s="45"/>
      <c r="MW140" s="45"/>
      <c r="MX140" s="45"/>
      <c r="MY140" s="45"/>
      <c r="MZ140" s="45"/>
      <c r="NA140" s="45"/>
      <c r="NB140" s="45"/>
      <c r="NC140" s="45"/>
      <c r="ND140" s="45"/>
      <c r="NE140" s="45"/>
      <c r="NF140" s="45"/>
      <c r="NG140" s="45"/>
      <c r="NH140" s="45"/>
      <c r="NI140" s="45"/>
      <c r="NJ140" s="45"/>
      <c r="NK140" s="45"/>
      <c r="NL140" s="45"/>
      <c r="NM140" s="45"/>
      <c r="NN140" s="45"/>
      <c r="NO140" s="45"/>
      <c r="NP140" s="45"/>
      <c r="NQ140" s="45"/>
      <c r="NR140" s="45"/>
      <c r="NS140" s="45"/>
      <c r="NT140" s="45"/>
      <c r="NU140" s="45"/>
      <c r="NV140" s="45"/>
      <c r="NW140" s="45"/>
      <c r="NX140" s="45"/>
      <c r="NY140" s="45"/>
      <c r="NZ140" s="45"/>
      <c r="OA140" s="45"/>
      <c r="OB140" s="45"/>
      <c r="OC140" s="45"/>
      <c r="OD140" s="45"/>
      <c r="OE140" s="45"/>
      <c r="OF140" s="45"/>
      <c r="OG140" s="45"/>
      <c r="OH140" s="45"/>
      <c r="OI140" s="45"/>
      <c r="OJ140" s="45"/>
      <c r="OK140" s="45"/>
      <c r="OL140" s="45"/>
      <c r="OM140" s="45"/>
      <c r="ON140" s="45"/>
      <c r="OO140" s="45"/>
      <c r="OP140" s="45"/>
      <c r="OQ140" s="45"/>
      <c r="OR140" s="45"/>
      <c r="OS140" s="45"/>
      <c r="OT140" s="45"/>
      <c r="OU140" s="45"/>
      <c r="OV140" s="45"/>
      <c r="OW140" s="45"/>
      <c r="OX140" s="45"/>
      <c r="OY140" s="45"/>
      <c r="OZ140" s="45"/>
      <c r="PA140" s="45"/>
      <c r="PB140" s="45"/>
      <c r="PC140" s="45"/>
      <c r="PD140" s="45"/>
      <c r="PE140" s="45"/>
      <c r="PF140" s="45"/>
      <c r="PG140" s="45"/>
      <c r="PH140" s="45"/>
      <c r="PI140" s="45"/>
      <c r="PJ140" s="45"/>
      <c r="PK140" s="45"/>
      <c r="PL140" s="45"/>
      <c r="PM140" s="45"/>
      <c r="PN140" s="45"/>
      <c r="PO140" s="45"/>
      <c r="PP140" s="45"/>
      <c r="PQ140" s="45"/>
      <c r="PR140" s="45"/>
      <c r="PS140" s="45"/>
      <c r="PT140" s="45"/>
      <c r="PU140" s="45"/>
      <c r="PV140" s="45"/>
      <c r="PW140" s="45"/>
      <c r="PX140" s="45"/>
      <c r="PY140" s="45"/>
      <c r="PZ140" s="45"/>
      <c r="QA140" s="45"/>
      <c r="QB140" s="45"/>
      <c r="QC140" s="45"/>
      <c r="QD140" s="45"/>
      <c r="QE140" s="45"/>
      <c r="QF140" s="45"/>
      <c r="QG140" s="45"/>
      <c r="QH140" s="45"/>
      <c r="QI140" s="45"/>
      <c r="QJ140" s="45"/>
      <c r="QK140" s="45"/>
      <c r="QL140" s="45"/>
      <c r="QM140" s="45"/>
      <c r="QN140" s="45"/>
      <c r="QO140" s="45"/>
      <c r="QP140" s="45"/>
      <c r="QQ140" s="45"/>
      <c r="QR140" s="45"/>
      <c r="QS140" s="45"/>
      <c r="QT140" s="45"/>
      <c r="QU140" s="45"/>
      <c r="QV140" s="45"/>
      <c r="QW140" s="45"/>
      <c r="QX140" s="45"/>
      <c r="QY140" s="45"/>
      <c r="QZ140" s="45"/>
      <c r="RA140" s="45"/>
      <c r="RB140" s="45"/>
      <c r="RC140" s="45"/>
      <c r="RD140" s="45"/>
      <c r="RE140" s="45"/>
      <c r="RF140" s="45"/>
      <c r="RG140" s="45"/>
      <c r="RH140" s="45"/>
      <c r="RI140" s="45"/>
      <c r="RJ140" s="45"/>
      <c r="RK140" s="45"/>
      <c r="RL140" s="45"/>
      <c r="RM140" s="45"/>
      <c r="RN140" s="45"/>
      <c r="RO140" s="45"/>
      <c r="RP140" s="45"/>
      <c r="RQ140" s="45"/>
      <c r="RR140" s="45"/>
      <c r="RS140" s="45"/>
      <c r="RT140" s="45"/>
      <c r="RU140" s="45"/>
      <c r="RV140" s="45"/>
      <c r="RW140" s="45"/>
      <c r="RX140" s="45"/>
      <c r="RY140" s="45"/>
      <c r="RZ140" s="45"/>
      <c r="SA140" s="45"/>
      <c r="SB140" s="45"/>
      <c r="SC140" s="45"/>
      <c r="SD140" s="45"/>
      <c r="SE140" s="45"/>
      <c r="SF140" s="45"/>
      <c r="SG140" s="45"/>
      <c r="SH140" s="45"/>
      <c r="SI140" s="45"/>
      <c r="SJ140" s="45"/>
      <c r="SK140" s="45"/>
      <c r="SL140" s="45"/>
      <c r="SM140" s="45"/>
      <c r="SN140" s="45"/>
      <c r="SO140" s="45"/>
      <c r="SP140" s="45"/>
      <c r="SQ140" s="45"/>
      <c r="SR140" s="45"/>
      <c r="SS140" s="45"/>
      <c r="ST140" s="45"/>
      <c r="SU140" s="45"/>
      <c r="SV140" s="45"/>
      <c r="SW140" s="45"/>
      <c r="SX140" s="45"/>
      <c r="SY140" s="45"/>
      <c r="SZ140" s="45"/>
      <c r="TA140" s="45"/>
      <c r="TB140" s="45"/>
      <c r="TC140" s="45"/>
      <c r="TD140" s="45"/>
      <c r="TE140" s="45"/>
      <c r="TF140" s="45"/>
      <c r="TG140" s="45"/>
      <c r="TH140" s="45"/>
      <c r="TI140" s="45"/>
      <c r="TJ140" s="45"/>
      <c r="TK140" s="45"/>
      <c r="TL140" s="45"/>
      <c r="TM140" s="45"/>
      <c r="TN140" s="45"/>
      <c r="TO140" s="45"/>
      <c r="TP140" s="45"/>
      <c r="TQ140" s="45"/>
      <c r="TR140" s="45"/>
      <c r="TS140" s="45"/>
      <c r="TT140" s="45"/>
      <c r="TU140" s="45"/>
      <c r="TV140" s="45"/>
      <c r="TW140" s="45"/>
      <c r="TX140" s="45"/>
      <c r="TY140" s="45"/>
      <c r="TZ140" s="45"/>
      <c r="UA140" s="45"/>
      <c r="UB140" s="45"/>
      <c r="UC140" s="45"/>
      <c r="UD140" s="45"/>
      <c r="UE140" s="45"/>
      <c r="UF140" s="45"/>
      <c r="UG140" s="45"/>
      <c r="UH140" s="45"/>
      <c r="UI140" s="45"/>
      <c r="UJ140" s="45"/>
      <c r="UK140" s="45"/>
      <c r="UL140" s="45"/>
      <c r="UM140" s="45"/>
      <c r="UN140" s="45"/>
      <c r="UO140" s="45"/>
      <c r="UP140" s="45"/>
      <c r="UQ140" s="45"/>
      <c r="UR140" s="45"/>
      <c r="US140" s="45"/>
      <c r="UT140" s="45"/>
      <c r="UU140" s="45"/>
      <c r="UV140" s="45"/>
      <c r="UW140" s="45"/>
      <c r="UX140" s="45"/>
      <c r="UY140" s="45"/>
      <c r="UZ140" s="45"/>
      <c r="VA140" s="45"/>
      <c r="VB140" s="45"/>
      <c r="VC140" s="45"/>
      <c r="VD140" s="45"/>
      <c r="VE140" s="45"/>
      <c r="VF140" s="45"/>
      <c r="VG140" s="45"/>
      <c r="VH140" s="45"/>
      <c r="VI140" s="45"/>
      <c r="VJ140" s="45"/>
      <c r="VK140" s="45"/>
      <c r="VL140" s="45"/>
      <c r="VM140" s="45"/>
      <c r="VN140" s="45"/>
      <c r="VO140" s="45"/>
      <c r="VP140" s="45"/>
      <c r="VQ140" s="45"/>
      <c r="VR140" s="45"/>
      <c r="VS140" s="45"/>
      <c r="VT140" s="45"/>
      <c r="VU140" s="45"/>
      <c r="VV140" s="45"/>
      <c r="VW140" s="45"/>
      <c r="VX140" s="45"/>
      <c r="VY140" s="45"/>
      <c r="VZ140" s="45"/>
      <c r="WA140" s="45"/>
      <c r="WB140" s="45"/>
      <c r="WC140" s="45"/>
      <c r="WD140" s="45"/>
      <c r="WE140" s="45"/>
      <c r="WF140" s="45"/>
      <c r="WG140" s="45"/>
      <c r="WH140" s="45"/>
      <c r="WI140" s="45"/>
      <c r="WJ140" s="45"/>
      <c r="WK140" s="45"/>
      <c r="WL140" s="45"/>
      <c r="WM140" s="45"/>
      <c r="WN140" s="45"/>
      <c r="WO140" s="45"/>
      <c r="WP140" s="45"/>
      <c r="WQ140" s="45"/>
      <c r="WR140" s="45"/>
      <c r="WS140" s="45"/>
      <c r="WT140" s="45"/>
      <c r="WU140" s="45"/>
      <c r="WV140" s="45"/>
      <c r="WW140" s="45"/>
      <c r="WX140" s="45"/>
      <c r="WY140" s="45"/>
      <c r="WZ140" s="45"/>
      <c r="XA140" s="45"/>
      <c r="XB140" s="45"/>
      <c r="XC140" s="45"/>
      <c r="XD140" s="45"/>
      <c r="XE140" s="45"/>
      <c r="XF140" s="45"/>
      <c r="XG140" s="45"/>
      <c r="XH140" s="45"/>
      <c r="XI140" s="45"/>
      <c r="XJ140" s="45"/>
      <c r="XK140" s="45"/>
      <c r="XL140" s="45"/>
      <c r="XM140" s="45"/>
      <c r="XN140" s="45"/>
      <c r="XO140" s="45"/>
      <c r="XP140" s="45"/>
      <c r="XQ140" s="45"/>
      <c r="XR140" s="45"/>
      <c r="XS140" s="45"/>
      <c r="XT140" s="45"/>
      <c r="XU140" s="45"/>
      <c r="XV140" s="45"/>
      <c r="XW140" s="45"/>
      <c r="XX140" s="45"/>
      <c r="XY140" s="45"/>
      <c r="XZ140" s="45"/>
      <c r="YA140" s="45"/>
      <c r="YB140" s="45"/>
      <c r="YC140" s="45"/>
      <c r="YD140" s="45"/>
      <c r="YE140" s="45"/>
      <c r="YF140" s="45"/>
      <c r="YG140" s="45"/>
      <c r="YH140" s="45"/>
      <c r="YI140" s="45"/>
      <c r="YJ140" s="45"/>
      <c r="YK140" s="45"/>
      <c r="YL140" s="45"/>
      <c r="YM140" s="45"/>
      <c r="YN140" s="45"/>
      <c r="YO140" s="45"/>
      <c r="YP140" s="45"/>
      <c r="YQ140" s="45"/>
      <c r="YR140" s="45"/>
      <c r="YS140" s="45"/>
      <c r="YT140" s="45"/>
      <c r="YU140" s="45"/>
      <c r="YV140" s="45"/>
      <c r="YW140" s="45"/>
      <c r="YX140" s="45"/>
      <c r="YY140" s="45"/>
      <c r="YZ140" s="45"/>
      <c r="ZA140" s="45"/>
      <c r="ZB140" s="45"/>
      <c r="ZC140" s="45"/>
      <c r="ZD140" s="45"/>
      <c r="ZE140" s="45"/>
      <c r="ZF140" s="45"/>
      <c r="ZG140" s="45"/>
      <c r="ZH140" s="45"/>
      <c r="ZI140" s="45"/>
      <c r="ZJ140" s="45"/>
      <c r="ZK140" s="45"/>
      <c r="ZL140" s="45"/>
      <c r="ZM140" s="45"/>
      <c r="ZN140" s="45"/>
      <c r="ZO140" s="45"/>
      <c r="ZP140" s="45"/>
      <c r="ZQ140" s="45"/>
      <c r="ZR140" s="45"/>
      <c r="ZS140" s="45"/>
      <c r="ZT140" s="45"/>
      <c r="ZU140" s="45"/>
      <c r="ZV140" s="45"/>
      <c r="ZW140" s="45"/>
      <c r="ZX140" s="45"/>
      <c r="ZY140" s="45"/>
      <c r="ZZ140" s="45"/>
      <c r="AAA140" s="45"/>
      <c r="AAB140" s="45"/>
      <c r="AAC140" s="45"/>
      <c r="AAD140" s="45"/>
      <c r="AAE140" s="45"/>
      <c r="AAF140" s="45"/>
      <c r="AAG140" s="45"/>
      <c r="AAH140" s="45"/>
      <c r="AAI140" s="45"/>
      <c r="AAJ140" s="45"/>
      <c r="AAK140" s="45"/>
      <c r="AAL140" s="45"/>
      <c r="AAM140" s="45"/>
      <c r="AAN140" s="45"/>
      <c r="AAO140" s="45"/>
      <c r="AAP140" s="45"/>
      <c r="AAQ140" s="45"/>
      <c r="AAR140" s="45"/>
      <c r="AAS140" s="45"/>
      <c r="AAT140" s="45"/>
      <c r="AAU140" s="45"/>
      <c r="AAV140" s="45"/>
      <c r="AAW140" s="45"/>
      <c r="AAX140" s="45"/>
      <c r="AAY140" s="45"/>
      <c r="AAZ140" s="45"/>
      <c r="ABA140" s="45"/>
      <c r="ABB140" s="45"/>
      <c r="ABC140" s="45"/>
      <c r="ABD140" s="45"/>
      <c r="ABE140" s="45"/>
      <c r="ABF140" s="45"/>
      <c r="ABG140" s="45"/>
      <c r="ABH140" s="45"/>
      <c r="ABI140" s="45"/>
      <c r="ABJ140" s="45"/>
      <c r="ABK140" s="45"/>
      <c r="ABL140" s="45"/>
      <c r="ABM140" s="45"/>
      <c r="ABN140" s="45"/>
      <c r="ABO140" s="45"/>
      <c r="ABP140" s="45"/>
      <c r="ABQ140" s="45"/>
      <c r="ABR140" s="45"/>
      <c r="ABS140" s="45"/>
      <c r="ABT140" s="45"/>
      <c r="ABU140" s="45"/>
      <c r="ABV140" s="45"/>
      <c r="ABW140" s="45"/>
      <c r="ABX140" s="45"/>
      <c r="ABY140" s="45"/>
      <c r="ABZ140" s="45"/>
      <c r="ACA140" s="45"/>
      <c r="ACB140" s="45"/>
      <c r="ACC140" s="45"/>
      <c r="ACD140" s="45"/>
      <c r="ACE140" s="45"/>
      <c r="ACF140" s="45"/>
      <c r="ACG140" s="45"/>
      <c r="ACH140" s="45"/>
      <c r="ACI140" s="45"/>
      <c r="ACJ140" s="45"/>
      <c r="ACK140" s="45"/>
      <c r="ACL140" s="45"/>
      <c r="ACM140" s="45"/>
      <c r="ACN140" s="45"/>
      <c r="ACO140" s="45"/>
      <c r="ACP140" s="45"/>
      <c r="ACQ140" s="45"/>
      <c r="ACR140" s="45"/>
      <c r="ACS140" s="45"/>
      <c r="ACT140" s="45"/>
      <c r="ACU140" s="45"/>
      <c r="ACV140" s="45"/>
      <c r="ACW140" s="45"/>
      <c r="ACX140" s="45"/>
      <c r="ACY140" s="45"/>
      <c r="ACZ140" s="45"/>
      <c r="ADA140" s="45"/>
      <c r="ADB140" s="45"/>
      <c r="ADC140" s="45"/>
      <c r="ADD140" s="45"/>
      <c r="ADE140" s="45"/>
      <c r="ADF140" s="45"/>
      <c r="ADG140" s="45"/>
      <c r="ADH140" s="45"/>
      <c r="ADI140" s="45"/>
      <c r="ADJ140" s="45"/>
      <c r="ADK140" s="45"/>
      <c r="ADL140" s="45"/>
      <c r="ADM140" s="45"/>
      <c r="ADN140" s="45"/>
      <c r="ADO140" s="45"/>
      <c r="ADP140" s="45"/>
      <c r="ADQ140" s="45"/>
      <c r="ADR140" s="45"/>
      <c r="ADS140" s="45"/>
      <c r="ADT140" s="45"/>
      <c r="ADU140" s="45"/>
      <c r="ADV140" s="45"/>
      <c r="ADW140" s="45"/>
      <c r="ADX140" s="45"/>
      <c r="ADY140" s="45"/>
      <c r="ADZ140" s="45"/>
      <c r="AEA140" s="45"/>
      <c r="AEB140" s="45"/>
      <c r="AEC140" s="45"/>
      <c r="AED140" s="45"/>
      <c r="AEE140" s="45"/>
      <c r="AEF140" s="45"/>
      <c r="AEG140" s="45"/>
      <c r="AEH140" s="45"/>
      <c r="AEI140" s="45"/>
      <c r="AEJ140" s="45"/>
      <c r="AEK140" s="45"/>
      <c r="AEL140" s="45"/>
      <c r="AEM140" s="45"/>
      <c r="AEN140" s="45"/>
      <c r="AEO140" s="45"/>
      <c r="AEP140" s="45"/>
      <c r="AEQ140" s="45"/>
      <c r="AER140" s="45"/>
      <c r="AES140" s="45"/>
      <c r="AET140" s="45"/>
      <c r="AEU140" s="45"/>
      <c r="AEV140" s="45"/>
      <c r="AEW140" s="45"/>
      <c r="AEX140" s="45"/>
      <c r="AEY140" s="45"/>
      <c r="AEZ140" s="45"/>
      <c r="AFA140" s="45"/>
      <c r="AFB140" s="45"/>
      <c r="AFC140" s="45"/>
      <c r="AFD140" s="45"/>
      <c r="AFE140" s="45"/>
      <c r="AFF140" s="45"/>
      <c r="AFG140" s="45"/>
      <c r="AFH140" s="45"/>
      <c r="AFI140" s="45"/>
      <c r="AFJ140" s="45"/>
      <c r="AFK140" s="45"/>
      <c r="AFL140" s="45"/>
      <c r="AFM140" s="45"/>
      <c r="AFN140" s="45"/>
      <c r="AFO140" s="45"/>
      <c r="AFP140" s="45"/>
      <c r="AFQ140" s="45"/>
      <c r="AFR140" s="45"/>
      <c r="AFS140" s="45"/>
      <c r="AFT140" s="45"/>
      <c r="AFU140" s="45"/>
      <c r="AFV140" s="45"/>
      <c r="AFW140" s="45"/>
      <c r="AFX140" s="45"/>
      <c r="AFY140" s="45"/>
      <c r="AFZ140" s="45"/>
      <c r="AGA140" s="45"/>
      <c r="AGB140" s="45"/>
      <c r="AGC140" s="45"/>
      <c r="AGD140" s="45"/>
      <c r="AGE140" s="45"/>
      <c r="AGF140" s="45"/>
      <c r="AGG140" s="45"/>
      <c r="AGH140" s="45"/>
      <c r="AGI140" s="45"/>
      <c r="AGJ140" s="45"/>
      <c r="AGK140" s="45"/>
      <c r="AGL140" s="45"/>
      <c r="AGM140" s="45"/>
      <c r="AGN140" s="45"/>
      <c r="AGO140" s="45"/>
      <c r="AGP140" s="45"/>
      <c r="AGQ140" s="45"/>
      <c r="AGR140" s="45"/>
      <c r="AGS140" s="45"/>
      <c r="AGT140" s="45"/>
      <c r="AGU140" s="45"/>
      <c r="AGV140" s="45"/>
      <c r="AGW140" s="45"/>
      <c r="AGX140" s="45"/>
      <c r="AGY140" s="45"/>
      <c r="AGZ140" s="45"/>
      <c r="AHA140" s="45"/>
      <c r="AHB140" s="45"/>
      <c r="AHC140" s="45"/>
      <c r="AHD140" s="45"/>
      <c r="AHE140" s="45"/>
      <c r="AHF140" s="45"/>
      <c r="AHG140" s="45"/>
      <c r="AHH140" s="45"/>
      <c r="AHI140" s="45"/>
      <c r="AHJ140" s="45"/>
      <c r="AHK140" s="45"/>
      <c r="AHL140" s="45"/>
      <c r="AHM140" s="45"/>
      <c r="AHN140" s="45"/>
      <c r="AHO140" s="45"/>
      <c r="AHP140" s="45"/>
      <c r="AHQ140" s="45"/>
      <c r="AHR140" s="45"/>
      <c r="AHS140" s="45"/>
      <c r="AHT140" s="45"/>
      <c r="AHU140" s="45"/>
      <c r="AHV140" s="45"/>
      <c r="AHW140" s="45"/>
      <c r="AHX140" s="45"/>
      <c r="AHY140" s="45"/>
      <c r="AHZ140" s="45"/>
      <c r="AIA140" s="45"/>
      <c r="AIB140" s="45"/>
      <c r="AIC140" s="45"/>
      <c r="AID140" s="45"/>
      <c r="AIE140" s="45"/>
      <c r="AIF140" s="45"/>
      <c r="AIG140" s="45"/>
      <c r="AIH140" s="45"/>
      <c r="AII140" s="45"/>
      <c r="AIJ140" s="45"/>
      <c r="AIK140" s="45"/>
      <c r="AIL140" s="45"/>
      <c r="AIM140" s="45"/>
      <c r="AIN140" s="45"/>
      <c r="AIO140" s="45"/>
      <c r="AIP140" s="45"/>
      <c r="AIQ140" s="45"/>
      <c r="AIR140" s="45"/>
      <c r="AIS140" s="45"/>
      <c r="AIT140" s="45"/>
      <c r="AIU140" s="45"/>
      <c r="AIV140" s="45"/>
      <c r="AIW140" s="45"/>
      <c r="AIX140" s="45"/>
      <c r="AIY140" s="45"/>
      <c r="AIZ140" s="45"/>
      <c r="AJA140" s="45"/>
      <c r="AJB140" s="45"/>
      <c r="AJC140" s="45"/>
      <c r="AJD140" s="45"/>
      <c r="AJE140" s="45"/>
      <c r="AJF140" s="45"/>
      <c r="AJG140" s="45"/>
      <c r="AJH140" s="45"/>
      <c r="AJI140" s="45"/>
      <c r="AJJ140" s="45"/>
      <c r="AJK140" s="45"/>
      <c r="AJL140" s="45"/>
      <c r="AJM140" s="45"/>
      <c r="AJN140" s="45"/>
      <c r="AJO140" s="45"/>
      <c r="AJP140" s="45"/>
      <c r="AJQ140" s="45"/>
      <c r="AJR140" s="45"/>
      <c r="AJS140" s="45"/>
      <c r="AJT140" s="45"/>
      <c r="AJU140" s="45"/>
      <c r="AJV140" s="45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  <c r="GMY140" s="45"/>
      <c r="GMZ140" s="45"/>
      <c r="GNA140" s="45"/>
      <c r="GNB140" s="45"/>
      <c r="GNC140" s="45"/>
      <c r="GND140" s="45"/>
      <c r="GNE140" s="45"/>
      <c r="GNF140" s="45"/>
      <c r="GNG140" s="45"/>
      <c r="GNH140" s="45"/>
      <c r="GNI140" s="45"/>
      <c r="GNJ140" s="45"/>
      <c r="GNK140" s="45"/>
      <c r="GNL140" s="45"/>
      <c r="GNM140" s="45"/>
      <c r="GNN140" s="45"/>
      <c r="GNO140" s="45"/>
      <c r="GNP140" s="45"/>
      <c r="GNQ140" s="45"/>
      <c r="GNR140" s="45"/>
      <c r="GNS140" s="45"/>
      <c r="GNT140" s="45"/>
      <c r="GNU140" s="45"/>
      <c r="GNV140" s="45"/>
      <c r="GNW140" s="45"/>
      <c r="GNX140" s="45"/>
      <c r="GNY140" s="45"/>
      <c r="GNZ140" s="45"/>
      <c r="GOA140" s="45"/>
      <c r="GOB140" s="45"/>
      <c r="GOC140" s="45"/>
      <c r="GOD140" s="45"/>
      <c r="GOE140" s="45"/>
      <c r="GOF140" s="45"/>
      <c r="GOG140" s="45"/>
      <c r="GOH140" s="45"/>
      <c r="GOI140" s="45"/>
      <c r="GOJ140" s="45"/>
      <c r="GOK140" s="45"/>
      <c r="GOL140" s="45"/>
      <c r="GOM140" s="45"/>
      <c r="GON140" s="45"/>
      <c r="GOO140" s="45"/>
      <c r="GOP140" s="45"/>
      <c r="GOQ140" s="45"/>
      <c r="GOR140" s="45"/>
      <c r="GOS140" s="45"/>
      <c r="GOT140" s="45"/>
      <c r="GOU140" s="45"/>
      <c r="GOV140" s="45"/>
      <c r="GOW140" s="45"/>
      <c r="GOX140" s="45"/>
      <c r="GOY140" s="45"/>
      <c r="GOZ140" s="45"/>
      <c r="GPA140" s="45"/>
      <c r="GPB140" s="45"/>
      <c r="GPC140" s="45"/>
      <c r="GPD140" s="45"/>
      <c r="GPE140" s="45"/>
      <c r="GPF140" s="45"/>
      <c r="GPG140" s="45"/>
      <c r="GPH140" s="45"/>
      <c r="GPI140" s="45"/>
      <c r="GPJ140" s="45"/>
      <c r="GPK140" s="45"/>
      <c r="GPL140" s="45"/>
      <c r="GPM140" s="45"/>
      <c r="GPN140" s="45"/>
      <c r="GPO140" s="45"/>
      <c r="GPP140" s="45"/>
      <c r="GPQ140" s="45"/>
      <c r="GPR140" s="45"/>
      <c r="GPS140" s="45"/>
      <c r="GPT140" s="45"/>
      <c r="GPU140" s="45"/>
      <c r="GPV140" s="45"/>
      <c r="GPW140" s="45"/>
      <c r="GPX140" s="45"/>
      <c r="GPY140" s="45"/>
      <c r="GPZ140" s="45"/>
      <c r="GQA140" s="45"/>
      <c r="GQB140" s="45"/>
      <c r="GQC140" s="45"/>
      <c r="GQD140" s="45"/>
      <c r="GQE140" s="45"/>
      <c r="GQF140" s="45"/>
      <c r="GQG140" s="45"/>
      <c r="GQH140" s="45"/>
      <c r="GQI140" s="45"/>
      <c r="GQJ140" s="45"/>
      <c r="GQK140" s="45"/>
      <c r="GQL140" s="45"/>
      <c r="GQM140" s="45"/>
      <c r="GQN140" s="45"/>
      <c r="GQO140" s="45"/>
      <c r="GQP140" s="45"/>
      <c r="GQQ140" s="45"/>
      <c r="GQR140" s="45"/>
      <c r="GQS140" s="45"/>
      <c r="GQT140" s="45"/>
      <c r="GQU140" s="45"/>
      <c r="GQV140" s="45"/>
      <c r="GQW140" s="45"/>
      <c r="GQX140" s="45"/>
      <c r="GQY140" s="45"/>
      <c r="GQZ140" s="45"/>
      <c r="GRA140" s="45"/>
      <c r="GRB140" s="45"/>
      <c r="GRC140" s="45"/>
      <c r="GRD140" s="45"/>
      <c r="GRE140" s="45"/>
      <c r="GRF140" s="45"/>
      <c r="GRG140" s="45"/>
      <c r="GRH140" s="45"/>
      <c r="GRI140" s="45"/>
      <c r="GRJ140" s="45"/>
      <c r="GRK140" s="45"/>
      <c r="GRL140" s="45"/>
      <c r="GRM140" s="45"/>
      <c r="GRN140" s="45"/>
      <c r="GRO140" s="45"/>
      <c r="GRP140" s="45"/>
      <c r="GRQ140" s="45"/>
      <c r="GRR140" s="45"/>
      <c r="GRS140" s="45"/>
      <c r="GRT140" s="45"/>
      <c r="GRU140" s="45"/>
      <c r="GRV140" s="45"/>
      <c r="GRW140" s="45"/>
      <c r="GRX140" s="45"/>
      <c r="GRY140" s="45"/>
      <c r="GRZ140" s="45"/>
      <c r="GSA140" s="45"/>
      <c r="GSB140" s="45"/>
      <c r="GSC140" s="45"/>
      <c r="GSD140" s="45"/>
      <c r="GSE140" s="45"/>
      <c r="GSF140" s="45"/>
      <c r="GSG140" s="45"/>
      <c r="GSH140" s="45"/>
      <c r="GSI140" s="45"/>
      <c r="GSJ140" s="45"/>
      <c r="GSK140" s="45"/>
      <c r="GSL140" s="45"/>
      <c r="GSM140" s="45"/>
      <c r="GSN140" s="45"/>
      <c r="GSO140" s="45"/>
      <c r="GSP140" s="45"/>
      <c r="GSQ140" s="45"/>
      <c r="GSR140" s="45"/>
      <c r="GSS140" s="45"/>
      <c r="GST140" s="45"/>
      <c r="GSU140" s="45"/>
      <c r="GSV140" s="45"/>
      <c r="GSW140" s="45"/>
      <c r="GSX140" s="45"/>
      <c r="GSY140" s="45"/>
      <c r="GSZ140" s="45"/>
      <c r="GTA140" s="45"/>
      <c r="GTB140" s="45"/>
      <c r="GTC140" s="45"/>
      <c r="GTD140" s="45"/>
      <c r="GTE140" s="45"/>
      <c r="GTF140" s="45"/>
      <c r="GTG140" s="45"/>
      <c r="GTH140" s="45"/>
      <c r="GTI140" s="45"/>
      <c r="GTJ140" s="45"/>
      <c r="GTK140" s="45"/>
      <c r="GTL140" s="45"/>
      <c r="GTM140" s="45"/>
      <c r="GTN140" s="45"/>
      <c r="GTO140" s="45"/>
      <c r="GTP140" s="45"/>
      <c r="GTQ140" s="45"/>
      <c r="GTR140" s="45"/>
      <c r="GTS140" s="45"/>
      <c r="GTT140" s="45"/>
      <c r="GTU140" s="45"/>
      <c r="GTV140" s="45"/>
      <c r="GTW140" s="45"/>
      <c r="GTX140" s="45"/>
      <c r="GTY140" s="45"/>
      <c r="GTZ140" s="45"/>
      <c r="GUA140" s="45"/>
      <c r="GUB140" s="45"/>
      <c r="GUC140" s="45"/>
      <c r="GUD140" s="45"/>
      <c r="GUE140" s="45"/>
      <c r="GUF140" s="45"/>
      <c r="GUG140" s="45"/>
      <c r="GUH140" s="45"/>
      <c r="GUI140" s="45"/>
      <c r="GUJ140" s="45"/>
      <c r="GUK140" s="45"/>
      <c r="GUL140" s="45"/>
      <c r="GUM140" s="45"/>
      <c r="GUN140" s="45"/>
      <c r="GUO140" s="45"/>
      <c r="GUP140" s="45"/>
      <c r="GUQ140" s="45"/>
      <c r="GUR140" s="45"/>
      <c r="GUS140" s="45"/>
      <c r="GUT140" s="45"/>
      <c r="GUU140" s="45"/>
      <c r="GUV140" s="45"/>
      <c r="GUW140" s="45"/>
      <c r="GUX140" s="45"/>
      <c r="GUY140" s="45"/>
      <c r="GUZ140" s="45"/>
      <c r="GVA140" s="45"/>
      <c r="GVB140" s="45"/>
      <c r="GVC140" s="45"/>
      <c r="GVD140" s="45"/>
      <c r="GVE140" s="45"/>
      <c r="GVF140" s="45"/>
      <c r="GVG140" s="45"/>
      <c r="GVH140" s="45"/>
      <c r="GVI140" s="45"/>
      <c r="GVJ140" s="45"/>
      <c r="GVK140" s="45"/>
      <c r="GVL140" s="45"/>
      <c r="GVM140" s="45"/>
      <c r="GVN140" s="45"/>
      <c r="GVO140" s="45"/>
      <c r="GVP140" s="45"/>
      <c r="GVQ140" s="45"/>
      <c r="GVR140" s="45"/>
      <c r="GVS140" s="45"/>
      <c r="GVT140" s="45"/>
      <c r="GVU140" s="45"/>
      <c r="GVV140" s="45"/>
      <c r="GVW140" s="45"/>
      <c r="GVX140" s="45"/>
      <c r="GVY140" s="45"/>
      <c r="GVZ140" s="45"/>
      <c r="GWA140" s="45"/>
      <c r="GWB140" s="45"/>
      <c r="GWC140" s="45"/>
      <c r="GWD140" s="45"/>
      <c r="GWE140" s="45"/>
      <c r="GWF140" s="45"/>
      <c r="GWG140" s="45"/>
      <c r="GWH140" s="45"/>
      <c r="GWI140" s="45"/>
      <c r="GWJ140" s="45"/>
      <c r="GWK140" s="45"/>
      <c r="GWL140" s="45"/>
      <c r="GWM140" s="45"/>
      <c r="GWN140" s="45"/>
      <c r="GWO140" s="45"/>
      <c r="GWP140" s="45"/>
      <c r="GWQ140" s="45"/>
      <c r="GWR140" s="45"/>
      <c r="GWS140" s="45"/>
      <c r="GWT140" s="45"/>
      <c r="GWU140" s="45"/>
      <c r="GWV140" s="45"/>
      <c r="GWW140" s="45"/>
      <c r="GWX140" s="45"/>
      <c r="GWY140" s="45"/>
      <c r="GWZ140" s="45"/>
      <c r="GXA140" s="45"/>
      <c r="GXB140" s="45"/>
      <c r="GXC140" s="45"/>
      <c r="GXD140" s="45"/>
      <c r="GXE140" s="45"/>
      <c r="GXF140" s="45"/>
      <c r="GXG140" s="45"/>
      <c r="GXH140" s="45"/>
      <c r="GXI140" s="45"/>
      <c r="GXJ140" s="45"/>
      <c r="GXK140" s="45"/>
      <c r="GXL140" s="45"/>
      <c r="GXM140" s="45"/>
      <c r="GXN140" s="45"/>
      <c r="GXO140" s="45"/>
      <c r="GXP140" s="45"/>
      <c r="GXQ140" s="45"/>
      <c r="GXR140" s="45"/>
      <c r="GXS140" s="45"/>
      <c r="GXT140" s="45"/>
      <c r="GXU140" s="45"/>
      <c r="GXV140" s="45"/>
      <c r="GXW140" s="45"/>
      <c r="GXX140" s="45"/>
      <c r="GXY140" s="45"/>
      <c r="GXZ140" s="45"/>
      <c r="GYA140" s="45"/>
      <c r="GYB140" s="45"/>
      <c r="GYC140" s="45"/>
      <c r="GYD140" s="45"/>
      <c r="GYE140" s="45"/>
      <c r="GYF140" s="45"/>
      <c r="GYG140" s="45"/>
      <c r="GYH140" s="45"/>
      <c r="GYI140" s="45"/>
      <c r="GYJ140" s="45"/>
      <c r="GYK140" s="45"/>
      <c r="GYL140" s="45"/>
      <c r="GYM140" s="45"/>
      <c r="GYN140" s="45"/>
      <c r="GYO140" s="45"/>
      <c r="GYP140" s="45"/>
      <c r="GYQ140" s="45"/>
      <c r="GYR140" s="45"/>
      <c r="GYS140" s="45"/>
      <c r="GYT140" s="45"/>
      <c r="GYU140" s="45"/>
      <c r="GYV140" s="45"/>
      <c r="GYW140" s="45"/>
      <c r="GYX140" s="45"/>
      <c r="GYY140" s="45"/>
      <c r="GYZ140" s="45"/>
      <c r="GZA140" s="45"/>
      <c r="GZB140" s="45"/>
      <c r="GZC140" s="45"/>
      <c r="GZD140" s="45"/>
      <c r="GZE140" s="45"/>
      <c r="GZF140" s="45"/>
      <c r="GZG140" s="45"/>
      <c r="GZH140" s="45"/>
      <c r="GZI140" s="45"/>
      <c r="GZJ140" s="45"/>
      <c r="GZK140" s="45"/>
      <c r="GZL140" s="45"/>
      <c r="GZM140" s="45"/>
      <c r="GZN140" s="45"/>
      <c r="GZO140" s="45"/>
      <c r="GZP140" s="45"/>
      <c r="GZQ140" s="45"/>
      <c r="GZR140" s="45"/>
      <c r="GZS140" s="45"/>
      <c r="GZT140" s="45"/>
      <c r="GZU140" s="45"/>
      <c r="GZV140" s="45"/>
      <c r="GZW140" s="45"/>
      <c r="GZX140" s="45"/>
      <c r="GZY140" s="45"/>
      <c r="GZZ140" s="45"/>
      <c r="HAA140" s="45"/>
      <c r="HAB140" s="45"/>
      <c r="HAC140" s="45"/>
      <c r="HAD140" s="45"/>
      <c r="HAE140" s="45"/>
      <c r="HAF140" s="45"/>
      <c r="HAG140" s="45"/>
      <c r="HAH140" s="45"/>
      <c r="HAI140" s="45"/>
      <c r="HAJ140" s="45"/>
      <c r="HAK140" s="45"/>
      <c r="HAL140" s="45"/>
      <c r="HAM140" s="45"/>
      <c r="HAN140" s="45"/>
      <c r="HAO140" s="45"/>
      <c r="HAP140" s="45"/>
      <c r="HAQ140" s="45"/>
      <c r="HAR140" s="45"/>
      <c r="HAS140" s="45"/>
      <c r="HAT140" s="45"/>
      <c r="HAU140" s="45"/>
      <c r="HAV140" s="45"/>
      <c r="HAW140" s="45"/>
      <c r="HAX140" s="45"/>
      <c r="HAY140" s="45"/>
      <c r="HAZ140" s="45"/>
      <c r="HBA140" s="45"/>
      <c r="HBB140" s="45"/>
      <c r="HBC140" s="45"/>
      <c r="HBD140" s="45"/>
      <c r="HBE140" s="45"/>
      <c r="HBF140" s="45"/>
      <c r="HBG140" s="45"/>
      <c r="HBH140" s="45"/>
      <c r="HBI140" s="45"/>
      <c r="HBJ140" s="45"/>
      <c r="HBK140" s="45"/>
      <c r="HBL140" s="45"/>
      <c r="HBM140" s="45"/>
      <c r="HBN140" s="45"/>
      <c r="HBO140" s="45"/>
      <c r="HBP140" s="45"/>
      <c r="HBQ140" s="45"/>
      <c r="HBR140" s="45"/>
      <c r="HBS140" s="45"/>
      <c r="HBT140" s="45"/>
      <c r="HBU140" s="45"/>
      <c r="HBV140" s="45"/>
      <c r="HBW140" s="45"/>
      <c r="HBX140" s="45"/>
      <c r="HBY140" s="45"/>
      <c r="HBZ140" s="45"/>
      <c r="HCA140" s="45"/>
      <c r="HCB140" s="45"/>
      <c r="HCC140" s="45"/>
      <c r="HCD140" s="45"/>
      <c r="HCE140" s="45"/>
      <c r="HCF140" s="45"/>
      <c r="HCG140" s="45"/>
      <c r="HCH140" s="45"/>
      <c r="HCI140" s="45"/>
      <c r="HCJ140" s="45"/>
      <c r="HCK140" s="45"/>
      <c r="HCL140" s="45"/>
      <c r="HCM140" s="45"/>
      <c r="HCN140" s="45"/>
      <c r="HCO140" s="45"/>
      <c r="HCP140" s="45"/>
      <c r="HCQ140" s="45"/>
      <c r="HCR140" s="45"/>
      <c r="HCS140" s="45"/>
      <c r="HCT140" s="45"/>
      <c r="HCU140" s="45"/>
      <c r="HCV140" s="45"/>
      <c r="HCW140" s="45"/>
      <c r="HCX140" s="45"/>
      <c r="HCY140" s="45"/>
      <c r="HCZ140" s="45"/>
      <c r="HDA140" s="45"/>
      <c r="HDB140" s="45"/>
      <c r="HDC140" s="45"/>
      <c r="HDD140" s="45"/>
      <c r="HDE140" s="45"/>
      <c r="HDF140" s="45"/>
      <c r="HDG140" s="45"/>
      <c r="HDH140" s="45"/>
      <c r="HDI140" s="45"/>
      <c r="HDJ140" s="45"/>
      <c r="HDK140" s="45"/>
      <c r="HDL140" s="45"/>
      <c r="HDM140" s="45"/>
      <c r="HDN140" s="45"/>
      <c r="HDO140" s="45"/>
      <c r="HDP140" s="45"/>
      <c r="HDQ140" s="45"/>
      <c r="HDR140" s="45"/>
      <c r="HDS140" s="45"/>
      <c r="HDT140" s="45"/>
      <c r="HDU140" s="45"/>
      <c r="HDV140" s="45"/>
      <c r="HDW140" s="45"/>
      <c r="HDX140" s="45"/>
      <c r="HDY140" s="45"/>
      <c r="HDZ140" s="45"/>
      <c r="HEA140" s="45"/>
      <c r="HEB140" s="45"/>
      <c r="HEC140" s="45"/>
      <c r="HED140" s="45"/>
      <c r="HEE140" s="45"/>
      <c r="HEF140" s="45"/>
      <c r="HEG140" s="45"/>
      <c r="HEH140" s="45"/>
      <c r="HEI140" s="45"/>
      <c r="HEJ140" s="45"/>
      <c r="HEK140" s="45"/>
      <c r="HEL140" s="45"/>
      <c r="HEM140" s="45"/>
      <c r="HEN140" s="45"/>
      <c r="HEO140" s="45"/>
      <c r="HEP140" s="45"/>
      <c r="HEQ140" s="45"/>
      <c r="HER140" s="45"/>
      <c r="HES140" s="45"/>
      <c r="HET140" s="45"/>
      <c r="HEU140" s="45"/>
      <c r="HEV140" s="45"/>
      <c r="HEW140" s="45"/>
      <c r="HEX140" s="45"/>
      <c r="HEY140" s="45"/>
      <c r="HEZ140" s="45"/>
      <c r="HFA140" s="45"/>
      <c r="HFB140" s="45"/>
      <c r="HFC140" s="45"/>
      <c r="HFD140" s="45"/>
      <c r="HFE140" s="45"/>
      <c r="HFF140" s="45"/>
      <c r="HFG140" s="45"/>
      <c r="HFH140" s="45"/>
      <c r="HFI140" s="45"/>
      <c r="HFJ140" s="45"/>
      <c r="HFK140" s="45"/>
      <c r="HFL140" s="45"/>
      <c r="HFM140" s="45"/>
      <c r="HFN140" s="45"/>
      <c r="HFO140" s="45"/>
      <c r="HFP140" s="45"/>
      <c r="HFQ140" s="45"/>
      <c r="HFR140" s="45"/>
      <c r="HFS140" s="45"/>
      <c r="HFT140" s="45"/>
      <c r="HFU140" s="45"/>
      <c r="HFV140" s="45"/>
      <c r="HFW140" s="45"/>
      <c r="HFX140" s="45"/>
      <c r="HFY140" s="45"/>
      <c r="HFZ140" s="45"/>
      <c r="HGA140" s="45"/>
      <c r="HGB140" s="45"/>
      <c r="HGC140" s="45"/>
      <c r="HGD140" s="45"/>
      <c r="HGE140" s="45"/>
      <c r="HGF140" s="45"/>
      <c r="HGG140" s="45"/>
      <c r="HGH140" s="45"/>
      <c r="HGI140" s="45"/>
      <c r="HGJ140" s="45"/>
      <c r="HGK140" s="45"/>
      <c r="HGL140" s="45"/>
      <c r="HGM140" s="45"/>
      <c r="HGN140" s="45"/>
      <c r="HGO140" s="45"/>
      <c r="HGP140" s="45"/>
      <c r="HGQ140" s="45"/>
      <c r="HGR140" s="45"/>
      <c r="HGS140" s="45"/>
      <c r="HGT140" s="45"/>
      <c r="HGU140" s="45"/>
      <c r="HGV140" s="45"/>
      <c r="HGW140" s="45"/>
      <c r="HGX140" s="45"/>
      <c r="HGY140" s="45"/>
      <c r="HGZ140" s="45"/>
      <c r="HHA140" s="45"/>
      <c r="HHB140" s="45"/>
      <c r="HHC140" s="45"/>
      <c r="HHD140" s="45"/>
      <c r="HHE140" s="45"/>
      <c r="HHF140" s="45"/>
      <c r="HHG140" s="45"/>
      <c r="HHH140" s="45"/>
      <c r="HHI140" s="45"/>
      <c r="HHJ140" s="45"/>
      <c r="HHK140" s="45"/>
      <c r="HHL140" s="45"/>
      <c r="HHM140" s="45"/>
      <c r="HHN140" s="45"/>
      <c r="HHO140" s="45"/>
      <c r="HHP140" s="45"/>
      <c r="HHQ140" s="45"/>
      <c r="HHR140" s="45"/>
      <c r="HHS140" s="45"/>
      <c r="HHT140" s="45"/>
      <c r="HHU140" s="45"/>
      <c r="HHV140" s="45"/>
      <c r="HHW140" s="45"/>
      <c r="HHX140" s="45"/>
      <c r="HHY140" s="45"/>
      <c r="HHZ140" s="45"/>
      <c r="HIA140" s="45"/>
      <c r="HIB140" s="45"/>
      <c r="HIC140" s="45"/>
      <c r="HID140" s="45"/>
      <c r="HIE140" s="45"/>
      <c r="HIF140" s="45"/>
      <c r="HIG140" s="45"/>
      <c r="HIH140" s="45"/>
      <c r="HII140" s="45"/>
      <c r="HIJ140" s="45"/>
      <c r="HIK140" s="45"/>
      <c r="HIL140" s="45"/>
      <c r="HIM140" s="45"/>
      <c r="HIN140" s="45"/>
      <c r="HIO140" s="45"/>
      <c r="HIP140" s="45"/>
      <c r="HIQ140" s="45"/>
      <c r="HIR140" s="45"/>
      <c r="HIS140" s="45"/>
      <c r="HIT140" s="45"/>
      <c r="HIU140" s="45"/>
      <c r="HIV140" s="45"/>
      <c r="HIW140" s="45"/>
      <c r="HIX140" s="45"/>
      <c r="HIY140" s="45"/>
      <c r="HIZ140" s="45"/>
      <c r="HJA140" s="45"/>
      <c r="HJB140" s="45"/>
      <c r="HJC140" s="45"/>
      <c r="HJD140" s="45"/>
      <c r="HJE140" s="45"/>
      <c r="HJF140" s="45"/>
      <c r="HJG140" s="45"/>
      <c r="HJH140" s="45"/>
      <c r="HJI140" s="45"/>
      <c r="HJJ140" s="45"/>
      <c r="HJK140" s="45"/>
      <c r="HJL140" s="45"/>
      <c r="HJM140" s="45"/>
      <c r="HJN140" s="45"/>
      <c r="HJO140" s="45"/>
      <c r="HJP140" s="45"/>
      <c r="HJQ140" s="45"/>
      <c r="HJR140" s="45"/>
      <c r="HJS140" s="45"/>
      <c r="HJT140" s="45"/>
      <c r="HJU140" s="45"/>
      <c r="HJV140" s="45"/>
      <c r="HJW140" s="45"/>
      <c r="HJX140" s="45"/>
      <c r="HJY140" s="45"/>
      <c r="HJZ140" s="45"/>
      <c r="HKA140" s="45"/>
      <c r="HKB140" s="45"/>
      <c r="HKC140" s="45"/>
      <c r="HKD140" s="45"/>
      <c r="HKE140" s="45"/>
      <c r="HKF140" s="45"/>
      <c r="HKG140" s="45"/>
      <c r="HKH140" s="45"/>
      <c r="HKI140" s="45"/>
      <c r="HKJ140" s="45"/>
      <c r="HKK140" s="45"/>
      <c r="HKL140" s="45"/>
      <c r="HKM140" s="45"/>
      <c r="HKN140" s="45"/>
      <c r="HKO140" s="45"/>
      <c r="HKP140" s="45"/>
      <c r="HKQ140" s="45"/>
      <c r="HKR140" s="45"/>
      <c r="HKS140" s="45"/>
      <c r="HKT140" s="45"/>
      <c r="HKU140" s="45"/>
      <c r="HKV140" s="45"/>
      <c r="HKW140" s="45"/>
      <c r="HKX140" s="45"/>
      <c r="HKY140" s="45"/>
      <c r="HKZ140" s="45"/>
      <c r="HLA140" s="45"/>
      <c r="HLB140" s="45"/>
      <c r="HLC140" s="45"/>
      <c r="HLD140" s="45"/>
      <c r="HLE140" s="45"/>
      <c r="HLF140" s="45"/>
      <c r="HLG140" s="45"/>
      <c r="HLH140" s="45"/>
      <c r="HLI140" s="45"/>
      <c r="HLJ140" s="45"/>
      <c r="HLK140" s="45"/>
      <c r="HLL140" s="45"/>
      <c r="HLM140" s="45"/>
      <c r="HLN140" s="45"/>
      <c r="HLO140" s="45"/>
      <c r="HLP140" s="45"/>
      <c r="HLQ140" s="45"/>
      <c r="HLR140" s="45"/>
      <c r="HLS140" s="45"/>
      <c r="HLT140" s="45"/>
      <c r="HLU140" s="45"/>
      <c r="HLV140" s="45"/>
      <c r="HLW140" s="45"/>
      <c r="HLX140" s="45"/>
      <c r="HLY140" s="45"/>
      <c r="HLZ140" s="45"/>
      <c r="HMA140" s="45"/>
      <c r="HMB140" s="45"/>
      <c r="HMC140" s="45"/>
      <c r="HMD140" s="45"/>
      <c r="HME140" s="45"/>
      <c r="HMF140" s="45"/>
      <c r="HMG140" s="45"/>
      <c r="HMH140" s="45"/>
      <c r="HMI140" s="45"/>
      <c r="HMJ140" s="45"/>
      <c r="HMK140" s="45"/>
      <c r="HML140" s="45"/>
      <c r="HMM140" s="45"/>
      <c r="HMN140" s="45"/>
      <c r="HMO140" s="45"/>
      <c r="HMP140" s="45"/>
      <c r="HMQ140" s="45"/>
      <c r="HMR140" s="45"/>
      <c r="HMS140" s="45"/>
      <c r="HMT140" s="45"/>
      <c r="HMU140" s="45"/>
      <c r="HMV140" s="45"/>
      <c r="HMW140" s="45"/>
      <c r="HMX140" s="45"/>
      <c r="HMY140" s="45"/>
      <c r="HMZ140" s="45"/>
      <c r="HNA140" s="45"/>
      <c r="HNB140" s="45"/>
      <c r="HNC140" s="45"/>
      <c r="HND140" s="45"/>
      <c r="HNE140" s="45"/>
      <c r="HNF140" s="45"/>
      <c r="HNG140" s="45"/>
      <c r="HNH140" s="45"/>
      <c r="HNI140" s="45"/>
      <c r="HNJ140" s="45"/>
      <c r="HNK140" s="45"/>
      <c r="HNL140" s="45"/>
      <c r="HNM140" s="45"/>
      <c r="HNN140" s="45"/>
      <c r="HNO140" s="45"/>
      <c r="HNP140" s="45"/>
      <c r="HNQ140" s="45"/>
      <c r="HNR140" s="45"/>
      <c r="HNS140" s="45"/>
      <c r="HNT140" s="45"/>
      <c r="HNU140" s="45"/>
      <c r="HNV140" s="45"/>
      <c r="HNW140" s="45"/>
      <c r="HNX140" s="45"/>
      <c r="HNY140" s="45"/>
      <c r="HNZ140" s="45"/>
      <c r="HOA140" s="45"/>
      <c r="HOB140" s="45"/>
      <c r="HOC140" s="45"/>
      <c r="HOD140" s="45"/>
      <c r="HOE140" s="45"/>
      <c r="HOF140" s="45"/>
      <c r="HOG140" s="45"/>
      <c r="HOH140" s="45"/>
      <c r="HOI140" s="45"/>
      <c r="HOJ140" s="45"/>
      <c r="HOK140" s="45"/>
      <c r="HOL140" s="45"/>
      <c r="HOM140" s="45"/>
      <c r="HON140" s="45"/>
      <c r="HOO140" s="45"/>
      <c r="HOP140" s="45"/>
      <c r="HOQ140" s="45"/>
      <c r="HOR140" s="45"/>
      <c r="HOS140" s="45"/>
      <c r="HOT140" s="45"/>
      <c r="HOU140" s="45"/>
      <c r="HOV140" s="45"/>
      <c r="HOW140" s="45"/>
      <c r="HOX140" s="45"/>
      <c r="HOY140" s="45"/>
      <c r="HOZ140" s="45"/>
      <c r="HPA140" s="45"/>
      <c r="HPB140" s="45"/>
      <c r="HPC140" s="45"/>
      <c r="HPD140" s="45"/>
      <c r="HPE140" s="45"/>
      <c r="HPF140" s="45"/>
      <c r="HPG140" s="45"/>
      <c r="HPH140" s="45"/>
      <c r="HPI140" s="45"/>
      <c r="HPJ140" s="45"/>
      <c r="HPK140" s="45"/>
      <c r="HPL140" s="45"/>
      <c r="HPM140" s="45"/>
      <c r="HPN140" s="45"/>
      <c r="HPO140" s="45"/>
      <c r="HPP140" s="45"/>
      <c r="HPQ140" s="45"/>
      <c r="HPR140" s="45"/>
      <c r="HPS140" s="45"/>
      <c r="HPT140" s="45"/>
      <c r="HPU140" s="45"/>
      <c r="HPV140" s="45"/>
      <c r="HPW140" s="45"/>
      <c r="HPX140" s="45"/>
      <c r="HPY140" s="45"/>
      <c r="HPZ140" s="45"/>
      <c r="HQA140" s="45"/>
      <c r="HQB140" s="45"/>
      <c r="HQC140" s="45"/>
      <c r="HQD140" s="45"/>
      <c r="HQE140" s="45"/>
      <c r="HQF140" s="45"/>
      <c r="HQG140" s="45"/>
      <c r="HQH140" s="45"/>
      <c r="HQI140" s="45"/>
      <c r="HQJ140" s="45"/>
      <c r="HQK140" s="45"/>
      <c r="HQL140" s="45"/>
      <c r="HQM140" s="45"/>
      <c r="HQN140" s="45"/>
      <c r="HQO140" s="45"/>
      <c r="HQP140" s="45"/>
      <c r="HQQ140" s="45"/>
      <c r="HQR140" s="45"/>
      <c r="HQS140" s="45"/>
      <c r="HQT140" s="45"/>
      <c r="HQU140" s="45"/>
      <c r="HQV140" s="45"/>
      <c r="HQW140" s="45"/>
      <c r="HQX140" s="45"/>
      <c r="HQY140" s="45"/>
      <c r="HQZ140" s="45"/>
      <c r="HRA140" s="45"/>
      <c r="HRB140" s="45"/>
      <c r="HRC140" s="45"/>
      <c r="HRD140" s="45"/>
      <c r="HRE140" s="45"/>
      <c r="HRF140" s="45"/>
      <c r="HRG140" s="45"/>
      <c r="HRH140" s="45"/>
      <c r="HRI140" s="45"/>
      <c r="HRJ140" s="45"/>
      <c r="HRK140" s="45"/>
      <c r="HRL140" s="45"/>
      <c r="HRM140" s="45"/>
      <c r="HRN140" s="45"/>
      <c r="HRO140" s="45"/>
      <c r="HRP140" s="45"/>
      <c r="HRQ140" s="45"/>
      <c r="HRR140" s="45"/>
      <c r="HRS140" s="45"/>
      <c r="HRT140" s="45"/>
      <c r="HRU140" s="45"/>
      <c r="HRV140" s="45"/>
      <c r="HRW140" s="45"/>
      <c r="HRX140" s="45"/>
      <c r="HRY140" s="45"/>
      <c r="HRZ140" s="45"/>
      <c r="HSA140" s="45"/>
      <c r="HSB140" s="45"/>
      <c r="HSC140" s="45"/>
      <c r="HSD140" s="45"/>
      <c r="HSE140" s="45"/>
      <c r="HSF140" s="45"/>
      <c r="HSG140" s="45"/>
      <c r="HSH140" s="45"/>
      <c r="HSI140" s="45"/>
      <c r="HSJ140" s="45"/>
      <c r="HSK140" s="45"/>
      <c r="HSL140" s="45"/>
      <c r="HSM140" s="45"/>
      <c r="HSN140" s="45"/>
      <c r="HSO140" s="45"/>
      <c r="HSP140" s="45"/>
      <c r="HSQ140" s="45"/>
      <c r="HSR140" s="45"/>
      <c r="HSS140" s="45"/>
      <c r="HST140" s="45"/>
      <c r="HSU140" s="45"/>
      <c r="HSV140" s="45"/>
      <c r="HSW140" s="45"/>
      <c r="HSX140" s="45"/>
      <c r="HSY140" s="45"/>
      <c r="HSZ140" s="45"/>
      <c r="HTA140" s="45"/>
      <c r="HTB140" s="45"/>
      <c r="HTC140" s="45"/>
      <c r="HTD140" s="45"/>
      <c r="HTE140" s="45"/>
      <c r="HTF140" s="45"/>
      <c r="HTG140" s="45"/>
      <c r="HTH140" s="45"/>
      <c r="HTI140" s="45"/>
      <c r="HTJ140" s="45"/>
      <c r="HTK140" s="45"/>
      <c r="HTL140" s="45"/>
      <c r="HTM140" s="45"/>
      <c r="HTN140" s="45"/>
      <c r="HTO140" s="45"/>
      <c r="HTP140" s="45"/>
      <c r="HTQ140" s="45"/>
      <c r="HTR140" s="45"/>
      <c r="HTS140" s="45"/>
      <c r="HTT140" s="45"/>
      <c r="HTU140" s="45"/>
      <c r="HTV140" s="45"/>
      <c r="HTW140" s="45"/>
      <c r="HTX140" s="45"/>
      <c r="HTY140" s="45"/>
      <c r="HTZ140" s="45"/>
      <c r="HUA140" s="45"/>
      <c r="HUB140" s="45"/>
      <c r="HUC140" s="45"/>
      <c r="HUD140" s="45"/>
      <c r="HUE140" s="45"/>
      <c r="HUF140" s="45"/>
      <c r="HUG140" s="45"/>
      <c r="HUH140" s="45"/>
      <c r="HUI140" s="45"/>
      <c r="HUJ140" s="45"/>
      <c r="HUK140" s="45"/>
      <c r="HUL140" s="45"/>
      <c r="HUM140" s="45"/>
      <c r="HUN140" s="45"/>
      <c r="HUO140" s="45"/>
      <c r="HUP140" s="45"/>
      <c r="HUQ140" s="45"/>
      <c r="HUR140" s="45"/>
      <c r="HUS140" s="45"/>
      <c r="HUT140" s="45"/>
      <c r="HUU140" s="45"/>
      <c r="HUV140" s="45"/>
      <c r="HUW140" s="45"/>
      <c r="HUX140" s="45"/>
      <c r="HUY140" s="45"/>
      <c r="HUZ140" s="45"/>
      <c r="HVA140" s="45"/>
      <c r="HVB140" s="45"/>
      <c r="HVC140" s="45"/>
      <c r="HVD140" s="45"/>
      <c r="HVE140" s="45"/>
      <c r="HVF140" s="45"/>
      <c r="HVG140" s="45"/>
      <c r="HVH140" s="45"/>
      <c r="HVI140" s="45"/>
      <c r="HVJ140" s="45"/>
      <c r="HVK140" s="45"/>
      <c r="HVL140" s="45"/>
      <c r="HVM140" s="45"/>
      <c r="HVN140" s="45"/>
      <c r="HVO140" s="45"/>
      <c r="HVP140" s="45"/>
      <c r="HVQ140" s="45"/>
      <c r="HVR140" s="45"/>
      <c r="HVS140" s="45"/>
      <c r="HVT140" s="45"/>
      <c r="HVU140" s="45"/>
      <c r="HVV140" s="45"/>
      <c r="HVW140" s="45"/>
      <c r="HVX140" s="45"/>
      <c r="HVY140" s="45"/>
      <c r="HVZ140" s="45"/>
      <c r="HWA140" s="45"/>
      <c r="HWB140" s="45"/>
      <c r="HWC140" s="45"/>
      <c r="HWD140" s="45"/>
      <c r="HWE140" s="45"/>
      <c r="HWF140" s="45"/>
      <c r="HWG140" s="45"/>
      <c r="HWH140" s="45"/>
      <c r="HWI140" s="45"/>
      <c r="HWJ140" s="45"/>
      <c r="HWK140" s="45"/>
      <c r="HWL140" s="45"/>
      <c r="HWM140" s="45"/>
      <c r="HWN140" s="45"/>
      <c r="HWO140" s="45"/>
      <c r="HWP140" s="45"/>
      <c r="HWQ140" s="45"/>
      <c r="HWR140" s="45"/>
      <c r="HWS140" s="45"/>
      <c r="HWT140" s="45"/>
      <c r="HWU140" s="45"/>
      <c r="HWV140" s="45"/>
      <c r="HWW140" s="45"/>
      <c r="HWX140" s="45"/>
      <c r="HWY140" s="45"/>
      <c r="HWZ140" s="45"/>
      <c r="HXA140" s="45"/>
      <c r="HXB140" s="45"/>
      <c r="HXC140" s="45"/>
      <c r="HXD140" s="45"/>
      <c r="HXE140" s="45"/>
      <c r="HXF140" s="45"/>
      <c r="HXG140" s="45"/>
      <c r="HXH140" s="45"/>
      <c r="HXI140" s="45"/>
      <c r="HXJ140" s="45"/>
      <c r="HXK140" s="45"/>
      <c r="HXL140" s="45"/>
      <c r="HXM140" s="45"/>
      <c r="HXN140" s="45"/>
      <c r="HXO140" s="45"/>
      <c r="HXP140" s="45"/>
      <c r="HXQ140" s="45"/>
      <c r="HXR140" s="45"/>
      <c r="HXS140" s="45"/>
      <c r="HXT140" s="45"/>
      <c r="HXU140" s="45"/>
      <c r="HXV140" s="45"/>
      <c r="HXW140" s="45"/>
      <c r="HXX140" s="45"/>
      <c r="HXY140" s="45"/>
      <c r="HXZ140" s="45"/>
      <c r="HYA140" s="45"/>
      <c r="HYB140" s="45"/>
      <c r="HYC140" s="45"/>
      <c r="HYD140" s="45"/>
      <c r="HYE140" s="45"/>
      <c r="HYF140" s="45"/>
      <c r="HYG140" s="45"/>
      <c r="HYH140" s="45"/>
      <c r="HYI140" s="45"/>
      <c r="HYJ140" s="45"/>
      <c r="HYK140" s="45"/>
      <c r="HYL140" s="45"/>
      <c r="HYM140" s="45"/>
      <c r="HYN140" s="45"/>
      <c r="HYO140" s="45"/>
      <c r="HYP140" s="45"/>
      <c r="HYQ140" s="45"/>
      <c r="HYR140" s="45"/>
      <c r="HYS140" s="45"/>
      <c r="HYT140" s="45"/>
      <c r="HYU140" s="45"/>
      <c r="HYV140" s="45"/>
      <c r="HYW140" s="45"/>
      <c r="HYX140" s="45"/>
      <c r="HYY140" s="45"/>
      <c r="HYZ140" s="45"/>
      <c r="HZA140" s="45"/>
      <c r="HZB140" s="45"/>
      <c r="HZC140" s="45"/>
      <c r="HZD140" s="45"/>
      <c r="HZE140" s="45"/>
      <c r="HZF140" s="45"/>
      <c r="HZG140" s="45"/>
      <c r="HZH140" s="45"/>
      <c r="HZI140" s="45"/>
      <c r="HZJ140" s="45"/>
      <c r="HZK140" s="45"/>
      <c r="HZL140" s="45"/>
      <c r="HZM140" s="45"/>
      <c r="HZN140" s="45"/>
      <c r="HZO140" s="45"/>
      <c r="HZP140" s="45"/>
      <c r="HZQ140" s="45"/>
      <c r="HZR140" s="45"/>
      <c r="HZS140" s="45"/>
      <c r="HZT140" s="45"/>
      <c r="HZU140" s="45"/>
      <c r="HZV140" s="45"/>
      <c r="HZW140" s="45"/>
      <c r="HZX140" s="45"/>
      <c r="HZY140" s="45"/>
      <c r="HZZ140" s="45"/>
      <c r="IAA140" s="45"/>
      <c r="IAB140" s="45"/>
      <c r="IAC140" s="45"/>
      <c r="IAD140" s="45"/>
      <c r="IAE140" s="45"/>
      <c r="IAF140" s="45"/>
      <c r="IAG140" s="45"/>
      <c r="IAH140" s="45"/>
      <c r="IAI140" s="45"/>
      <c r="IAJ140" s="45"/>
      <c r="IAK140" s="45"/>
      <c r="IAL140" s="45"/>
      <c r="IAM140" s="45"/>
      <c r="IAN140" s="45"/>
      <c r="IAO140" s="45"/>
      <c r="IAP140" s="45"/>
      <c r="IAQ140" s="45"/>
      <c r="IAR140" s="45"/>
      <c r="IAS140" s="45"/>
      <c r="IAT140" s="45"/>
      <c r="IAU140" s="45"/>
      <c r="IAV140" s="45"/>
      <c r="IAW140" s="45"/>
      <c r="IAX140" s="45"/>
      <c r="IAY140" s="45"/>
      <c r="IAZ140" s="45"/>
      <c r="IBA140" s="45"/>
      <c r="IBB140" s="45"/>
      <c r="IBC140" s="45"/>
      <c r="IBD140" s="45"/>
      <c r="IBE140" s="45"/>
      <c r="IBF140" s="45"/>
      <c r="IBG140" s="45"/>
      <c r="IBH140" s="45"/>
      <c r="IBI140" s="45"/>
      <c r="IBJ140" s="45"/>
      <c r="IBK140" s="45"/>
      <c r="IBL140" s="45"/>
      <c r="IBM140" s="45"/>
      <c r="IBN140" s="45"/>
      <c r="IBO140" s="45"/>
      <c r="IBP140" s="45"/>
      <c r="IBQ140" s="45"/>
      <c r="IBR140" s="45"/>
      <c r="IBS140" s="45"/>
      <c r="IBT140" s="45"/>
      <c r="IBU140" s="45"/>
      <c r="IBV140" s="45"/>
      <c r="IBW140" s="45"/>
      <c r="IBX140" s="45"/>
      <c r="IBY140" s="45"/>
      <c r="IBZ140" s="45"/>
      <c r="ICA140" s="45"/>
      <c r="ICB140" s="45"/>
      <c r="ICC140" s="45"/>
      <c r="ICD140" s="45"/>
      <c r="ICE140" s="45"/>
      <c r="ICF140" s="45"/>
      <c r="ICG140" s="45"/>
      <c r="ICH140" s="45"/>
      <c r="ICI140" s="45"/>
      <c r="ICJ140" s="45"/>
      <c r="ICK140" s="45"/>
      <c r="ICL140" s="45"/>
      <c r="ICM140" s="45"/>
      <c r="ICN140" s="45"/>
      <c r="ICO140" s="45"/>
      <c r="ICP140" s="45"/>
      <c r="ICQ140" s="45"/>
      <c r="ICR140" s="45"/>
      <c r="ICS140" s="45"/>
      <c r="ICT140" s="45"/>
      <c r="ICU140" s="45"/>
      <c r="ICV140" s="45"/>
      <c r="ICW140" s="45"/>
      <c r="ICX140" s="45"/>
      <c r="ICY140" s="45"/>
      <c r="ICZ140" s="45"/>
      <c r="IDA140" s="45"/>
      <c r="IDB140" s="45"/>
      <c r="IDC140" s="45"/>
      <c r="IDD140" s="45"/>
      <c r="IDE140" s="45"/>
      <c r="IDF140" s="45"/>
      <c r="IDG140" s="45"/>
      <c r="IDH140" s="45"/>
      <c r="IDI140" s="45"/>
      <c r="IDJ140" s="45"/>
      <c r="IDK140" s="45"/>
      <c r="IDL140" s="45"/>
      <c r="IDM140" s="45"/>
      <c r="IDN140" s="45"/>
      <c r="IDO140" s="45"/>
      <c r="IDP140" s="45"/>
      <c r="IDQ140" s="45"/>
      <c r="IDR140" s="45"/>
      <c r="IDS140" s="45"/>
      <c r="IDT140" s="45"/>
      <c r="IDU140" s="45"/>
      <c r="IDV140" s="45"/>
      <c r="IDW140" s="45"/>
      <c r="IDX140" s="45"/>
      <c r="IDY140" s="45"/>
      <c r="IDZ140" s="45"/>
      <c r="IEA140" s="45"/>
      <c r="IEB140" s="45"/>
      <c r="IEC140" s="45"/>
      <c r="IED140" s="45"/>
      <c r="IEE140" s="45"/>
      <c r="IEF140" s="45"/>
      <c r="IEG140" s="45"/>
      <c r="IEH140" s="45"/>
      <c r="IEI140" s="45"/>
      <c r="IEJ140" s="45"/>
      <c r="IEK140" s="45"/>
      <c r="IEL140" s="45"/>
      <c r="IEM140" s="45"/>
      <c r="IEN140" s="45"/>
      <c r="IEO140" s="45"/>
      <c r="IEP140" s="45"/>
      <c r="IEQ140" s="45"/>
      <c r="IER140" s="45"/>
      <c r="IES140" s="45"/>
      <c r="IET140" s="45"/>
      <c r="IEU140" s="45"/>
      <c r="IEV140" s="45"/>
      <c r="IEW140" s="45"/>
      <c r="IEX140" s="45"/>
      <c r="IEY140" s="45"/>
      <c r="IEZ140" s="45"/>
      <c r="IFA140" s="45"/>
      <c r="IFB140" s="45"/>
      <c r="IFC140" s="45"/>
      <c r="IFD140" s="45"/>
      <c r="IFE140" s="45"/>
      <c r="IFF140" s="45"/>
      <c r="IFG140" s="45"/>
      <c r="IFH140" s="45"/>
      <c r="IFI140" s="45"/>
      <c r="IFJ140" s="45"/>
      <c r="IFK140" s="45"/>
      <c r="IFL140" s="45"/>
      <c r="IFM140" s="45"/>
      <c r="IFN140" s="45"/>
      <c r="IFO140" s="45"/>
      <c r="IFP140" s="45"/>
      <c r="IFQ140" s="45"/>
      <c r="IFR140" s="45"/>
      <c r="IFS140" s="45"/>
      <c r="IFT140" s="45"/>
      <c r="IFU140" s="45"/>
      <c r="IFV140" s="45"/>
      <c r="IFW140" s="45"/>
      <c r="IFX140" s="45"/>
      <c r="IFY140" s="45"/>
      <c r="IFZ140" s="45"/>
      <c r="IGA140" s="45"/>
      <c r="IGB140" s="45"/>
      <c r="IGC140" s="45"/>
      <c r="IGD140" s="45"/>
      <c r="IGE140" s="45"/>
      <c r="IGF140" s="45"/>
      <c r="IGG140" s="45"/>
      <c r="IGH140" s="45"/>
      <c r="IGI140" s="45"/>
      <c r="IGJ140" s="45"/>
      <c r="IGK140" s="45"/>
      <c r="IGL140" s="45"/>
      <c r="IGM140" s="45"/>
      <c r="IGN140" s="45"/>
      <c r="IGO140" s="45"/>
      <c r="IGP140" s="45"/>
      <c r="IGQ140" s="45"/>
      <c r="IGR140" s="45"/>
      <c r="IGS140" s="45"/>
      <c r="IGT140" s="45"/>
      <c r="IGU140" s="45"/>
      <c r="IGV140" s="45"/>
      <c r="IGW140" s="45"/>
      <c r="IGX140" s="45"/>
      <c r="IGY140" s="45"/>
      <c r="IGZ140" s="45"/>
      <c r="IHA140" s="45"/>
      <c r="IHB140" s="45"/>
      <c r="IHC140" s="45"/>
      <c r="IHD140" s="45"/>
      <c r="IHE140" s="45"/>
      <c r="IHF140" s="45"/>
      <c r="IHG140" s="45"/>
      <c r="IHH140" s="45"/>
      <c r="IHI140" s="45"/>
      <c r="IHJ140" s="45"/>
      <c r="IHK140" s="45"/>
      <c r="IHL140" s="45"/>
      <c r="IHM140" s="45"/>
      <c r="IHN140" s="45"/>
      <c r="IHO140" s="45"/>
      <c r="IHP140" s="45"/>
      <c r="IHQ140" s="45"/>
      <c r="IHR140" s="45"/>
      <c r="IHS140" s="45"/>
      <c r="IHT140" s="45"/>
      <c r="IHU140" s="45"/>
      <c r="IHV140" s="45"/>
      <c r="IHW140" s="45"/>
      <c r="IHX140" s="45"/>
      <c r="IHY140" s="45"/>
      <c r="IHZ140" s="45"/>
      <c r="IIA140" s="45"/>
      <c r="IIB140" s="45"/>
      <c r="IIC140" s="45"/>
      <c r="IID140" s="45"/>
      <c r="IIE140" s="45"/>
      <c r="IIF140" s="45"/>
      <c r="IIG140" s="45"/>
      <c r="IIH140" s="45"/>
      <c r="III140" s="45"/>
      <c r="IIJ140" s="45"/>
      <c r="IIK140" s="45"/>
      <c r="IIL140" s="45"/>
      <c r="IIM140" s="45"/>
      <c r="IIN140" s="45"/>
      <c r="IIO140" s="45"/>
      <c r="IIP140" s="45"/>
      <c r="IIQ140" s="45"/>
      <c r="IIR140" s="45"/>
      <c r="IIS140" s="45"/>
      <c r="IIT140" s="45"/>
      <c r="IIU140" s="45"/>
      <c r="IIV140" s="45"/>
      <c r="IIW140" s="45"/>
      <c r="IIX140" s="45"/>
      <c r="IIY140" s="45"/>
      <c r="IIZ140" s="45"/>
      <c r="IJA140" s="45"/>
      <c r="IJB140" s="45"/>
      <c r="IJC140" s="45"/>
      <c r="IJD140" s="45"/>
      <c r="IJE140" s="45"/>
      <c r="IJF140" s="45"/>
      <c r="IJG140" s="45"/>
      <c r="IJH140" s="45"/>
      <c r="IJI140" s="45"/>
      <c r="IJJ140" s="45"/>
      <c r="IJK140" s="45"/>
      <c r="IJL140" s="45"/>
      <c r="IJM140" s="45"/>
      <c r="IJN140" s="45"/>
      <c r="IJO140" s="45"/>
      <c r="IJP140" s="45"/>
      <c r="IJQ140" s="45"/>
      <c r="IJR140" s="45"/>
      <c r="IJS140" s="45"/>
      <c r="IJT140" s="45"/>
      <c r="IJU140" s="45"/>
      <c r="IJV140" s="45"/>
      <c r="IJW140" s="45"/>
      <c r="IJX140" s="45"/>
      <c r="IJY140" s="45"/>
      <c r="IJZ140" s="45"/>
      <c r="IKA140" s="45"/>
      <c r="IKB140" s="45"/>
      <c r="IKC140" s="45"/>
      <c r="IKD140" s="45"/>
      <c r="IKE140" s="45"/>
      <c r="IKF140" s="45"/>
      <c r="IKG140" s="45"/>
      <c r="IKH140" s="45"/>
      <c r="IKI140" s="45"/>
      <c r="IKJ140" s="45"/>
      <c r="IKK140" s="45"/>
      <c r="IKL140" s="45"/>
      <c r="IKM140" s="45"/>
      <c r="IKN140" s="45"/>
      <c r="IKO140" s="45"/>
      <c r="IKP140" s="45"/>
      <c r="IKQ140" s="45"/>
      <c r="IKR140" s="45"/>
      <c r="IKS140" s="45"/>
      <c r="IKT140" s="45"/>
      <c r="IKU140" s="45"/>
      <c r="IKV140" s="45"/>
      <c r="IKW140" s="45"/>
      <c r="IKX140" s="45"/>
      <c r="IKY140" s="45"/>
      <c r="IKZ140" s="45"/>
      <c r="ILA140" s="45"/>
      <c r="ILB140" s="45"/>
      <c r="ILC140" s="45"/>
      <c r="ILD140" s="45"/>
      <c r="ILE140" s="45"/>
      <c r="ILF140" s="45"/>
      <c r="ILG140" s="45"/>
      <c r="ILH140" s="45"/>
      <c r="ILI140" s="45"/>
      <c r="ILJ140" s="45"/>
      <c r="ILK140" s="45"/>
      <c r="ILL140" s="45"/>
      <c r="ILM140" s="45"/>
      <c r="ILN140" s="45"/>
      <c r="ILO140" s="45"/>
      <c r="ILP140" s="45"/>
      <c r="ILQ140" s="45"/>
      <c r="ILR140" s="45"/>
      <c r="ILS140" s="45"/>
      <c r="ILT140" s="45"/>
      <c r="ILU140" s="45"/>
      <c r="ILV140" s="45"/>
      <c r="ILW140" s="45"/>
      <c r="ILX140" s="45"/>
      <c r="ILY140" s="45"/>
      <c r="ILZ140" s="45"/>
      <c r="IMA140" s="45"/>
      <c r="IMB140" s="45"/>
      <c r="IMC140" s="45"/>
      <c r="IMD140" s="45"/>
      <c r="IME140" s="45"/>
      <c r="IMF140" s="45"/>
      <c r="IMG140" s="45"/>
      <c r="IMH140" s="45"/>
      <c r="IMI140" s="45"/>
      <c r="IMJ140" s="45"/>
      <c r="IMK140" s="45"/>
      <c r="IML140" s="45"/>
      <c r="IMM140" s="45"/>
      <c r="IMN140" s="45"/>
      <c r="IMO140" s="45"/>
      <c r="IMP140" s="45"/>
      <c r="IMQ140" s="45"/>
      <c r="IMR140" s="45"/>
      <c r="IMS140" s="45"/>
      <c r="IMT140" s="45"/>
      <c r="IMU140" s="45"/>
      <c r="IMV140" s="45"/>
      <c r="IMW140" s="45"/>
      <c r="IMX140" s="45"/>
      <c r="IMY140" s="45"/>
      <c r="IMZ140" s="45"/>
      <c r="INA140" s="45"/>
      <c r="INB140" s="45"/>
      <c r="INC140" s="45"/>
      <c r="IND140" s="45"/>
      <c r="INE140" s="45"/>
      <c r="INF140" s="45"/>
      <c r="ING140" s="45"/>
      <c r="INH140" s="45"/>
      <c r="INI140" s="45"/>
      <c r="INJ140" s="45"/>
      <c r="INK140" s="45"/>
      <c r="INL140" s="45"/>
      <c r="INM140" s="45"/>
      <c r="INN140" s="45"/>
      <c r="INO140" s="45"/>
      <c r="INP140" s="45"/>
      <c r="INQ140" s="45"/>
      <c r="INR140" s="45"/>
      <c r="INS140" s="45"/>
      <c r="INT140" s="45"/>
      <c r="INU140" s="45"/>
      <c r="INV140" s="45"/>
      <c r="INW140" s="45"/>
      <c r="INX140" s="45"/>
      <c r="INY140" s="45"/>
      <c r="INZ140" s="45"/>
      <c r="IOA140" s="45"/>
      <c r="IOB140" s="45"/>
      <c r="IOC140" s="45"/>
      <c r="IOD140" s="45"/>
      <c r="IOE140" s="45"/>
      <c r="IOF140" s="45"/>
      <c r="IOG140" s="45"/>
      <c r="IOH140" s="45"/>
      <c r="IOI140" s="45"/>
      <c r="IOJ140" s="45"/>
      <c r="IOK140" s="45"/>
      <c r="IOL140" s="45"/>
      <c r="IOM140" s="45"/>
      <c r="ION140" s="45"/>
      <c r="IOO140" s="45"/>
      <c r="IOP140" s="45"/>
      <c r="IOQ140" s="45"/>
      <c r="IOR140" s="45"/>
      <c r="IOS140" s="45"/>
      <c r="IOT140" s="45"/>
      <c r="IOU140" s="45"/>
      <c r="IOV140" s="45"/>
      <c r="IOW140" s="45"/>
      <c r="IOX140" s="45"/>
      <c r="IOY140" s="45"/>
      <c r="IOZ140" s="45"/>
      <c r="IPA140" s="45"/>
      <c r="IPB140" s="45"/>
      <c r="IPC140" s="45"/>
      <c r="IPD140" s="45"/>
      <c r="IPE140" s="45"/>
      <c r="IPF140" s="45"/>
      <c r="IPG140" s="45"/>
      <c r="IPH140" s="45"/>
      <c r="IPI140" s="45"/>
      <c r="IPJ140" s="45"/>
      <c r="IPK140" s="45"/>
      <c r="IPL140" s="45"/>
      <c r="IPM140" s="45"/>
      <c r="IPN140" s="45"/>
      <c r="IPO140" s="45"/>
      <c r="IPP140" s="45"/>
      <c r="IPQ140" s="45"/>
      <c r="IPR140" s="45"/>
      <c r="IPS140" s="45"/>
      <c r="IPT140" s="45"/>
      <c r="IPU140" s="45"/>
      <c r="IPV140" s="45"/>
      <c r="IPW140" s="45"/>
      <c r="IPX140" s="45"/>
      <c r="IPY140" s="45"/>
      <c r="IPZ140" s="45"/>
      <c r="IQA140" s="45"/>
      <c r="IQB140" s="45"/>
      <c r="IQC140" s="45"/>
      <c r="IQD140" s="45"/>
      <c r="IQE140" s="45"/>
      <c r="IQF140" s="45"/>
      <c r="IQG140" s="45"/>
      <c r="IQH140" s="45"/>
      <c r="IQI140" s="45"/>
      <c r="IQJ140" s="45"/>
      <c r="IQK140" s="45"/>
      <c r="IQL140" s="45"/>
      <c r="IQM140" s="45"/>
      <c r="IQN140" s="45"/>
      <c r="IQO140" s="45"/>
      <c r="IQP140" s="45"/>
      <c r="IQQ140" s="45"/>
      <c r="IQR140" s="45"/>
      <c r="IQS140" s="45"/>
      <c r="IQT140" s="45"/>
      <c r="IQU140" s="45"/>
      <c r="IQV140" s="45"/>
      <c r="IQW140" s="45"/>
      <c r="IQX140" s="45"/>
      <c r="IQY140" s="45"/>
      <c r="IQZ140" s="45"/>
      <c r="IRA140" s="45"/>
      <c r="IRB140" s="45"/>
      <c r="IRC140" s="45"/>
      <c r="IRD140" s="45"/>
      <c r="IRE140" s="45"/>
      <c r="IRF140" s="45"/>
      <c r="IRG140" s="45"/>
      <c r="IRH140" s="45"/>
      <c r="IRI140" s="45"/>
      <c r="IRJ140" s="45"/>
      <c r="IRK140" s="45"/>
      <c r="IRL140" s="45"/>
      <c r="IRM140" s="45"/>
      <c r="IRN140" s="45"/>
      <c r="IRO140" s="45"/>
      <c r="IRP140" s="45"/>
      <c r="IRQ140" s="45"/>
      <c r="IRR140" s="45"/>
      <c r="IRS140" s="45"/>
      <c r="IRT140" s="45"/>
      <c r="IRU140" s="45"/>
      <c r="IRV140" s="45"/>
      <c r="IRW140" s="45"/>
      <c r="IRX140" s="45"/>
      <c r="IRY140" s="45"/>
      <c r="IRZ140" s="45"/>
      <c r="ISA140" s="45"/>
      <c r="ISB140" s="45"/>
      <c r="ISC140" s="45"/>
      <c r="ISD140" s="45"/>
      <c r="ISE140" s="45"/>
      <c r="ISF140" s="45"/>
      <c r="ISG140" s="45"/>
      <c r="ISH140" s="45"/>
      <c r="ISI140" s="45"/>
      <c r="ISJ140" s="45"/>
      <c r="ISK140" s="45"/>
      <c r="ISL140" s="45"/>
      <c r="ISM140" s="45"/>
      <c r="ISN140" s="45"/>
      <c r="ISO140" s="45"/>
      <c r="ISP140" s="45"/>
      <c r="ISQ140" s="45"/>
      <c r="ISR140" s="45"/>
      <c r="ISS140" s="45"/>
      <c r="IST140" s="45"/>
      <c r="ISU140" s="45"/>
      <c r="ISV140" s="45"/>
      <c r="ISW140" s="45"/>
      <c r="ISX140" s="45"/>
      <c r="ISY140" s="45"/>
      <c r="ISZ140" s="45"/>
      <c r="ITA140" s="45"/>
      <c r="ITB140" s="45"/>
      <c r="ITC140" s="45"/>
      <c r="ITD140" s="45"/>
      <c r="ITE140" s="45"/>
      <c r="ITF140" s="45"/>
      <c r="ITG140" s="45"/>
      <c r="ITH140" s="45"/>
      <c r="ITI140" s="45"/>
      <c r="ITJ140" s="45"/>
      <c r="ITK140" s="45"/>
      <c r="ITL140" s="45"/>
      <c r="ITM140" s="45"/>
      <c r="ITN140" s="45"/>
      <c r="ITO140" s="45"/>
      <c r="ITP140" s="45"/>
      <c r="ITQ140" s="45"/>
      <c r="ITR140" s="45"/>
      <c r="ITS140" s="45"/>
      <c r="ITT140" s="45"/>
      <c r="ITU140" s="45"/>
      <c r="ITV140" s="45"/>
      <c r="ITW140" s="45"/>
      <c r="ITX140" s="45"/>
      <c r="ITY140" s="45"/>
      <c r="ITZ140" s="45"/>
      <c r="IUA140" s="45"/>
      <c r="IUB140" s="45"/>
      <c r="IUC140" s="45"/>
      <c r="IUD140" s="45"/>
      <c r="IUE140" s="45"/>
      <c r="IUF140" s="45"/>
      <c r="IUG140" s="45"/>
      <c r="IUH140" s="45"/>
      <c r="IUI140" s="45"/>
      <c r="IUJ140" s="45"/>
      <c r="IUK140" s="45"/>
      <c r="IUL140" s="45"/>
      <c r="IUM140" s="45"/>
      <c r="IUN140" s="45"/>
      <c r="IUO140" s="45"/>
      <c r="IUP140" s="45"/>
      <c r="IUQ140" s="45"/>
      <c r="IUR140" s="45"/>
      <c r="IUS140" s="45"/>
      <c r="IUT140" s="45"/>
      <c r="IUU140" s="45"/>
      <c r="IUV140" s="45"/>
      <c r="IUW140" s="45"/>
      <c r="IUX140" s="45"/>
      <c r="IUY140" s="45"/>
      <c r="IUZ140" s="45"/>
      <c r="IVA140" s="45"/>
      <c r="IVB140" s="45"/>
      <c r="IVC140" s="45"/>
      <c r="IVD140" s="45"/>
      <c r="IVE140" s="45"/>
      <c r="IVF140" s="45"/>
      <c r="IVG140" s="45"/>
      <c r="IVH140" s="45"/>
      <c r="IVI140" s="45"/>
      <c r="IVJ140" s="45"/>
      <c r="IVK140" s="45"/>
      <c r="IVL140" s="45"/>
      <c r="IVM140" s="45"/>
      <c r="IVN140" s="45"/>
      <c r="IVO140" s="45"/>
      <c r="IVP140" s="45"/>
      <c r="IVQ140" s="45"/>
      <c r="IVR140" s="45"/>
      <c r="IVS140" s="45"/>
      <c r="IVT140" s="45"/>
      <c r="IVU140" s="45"/>
      <c r="IVV140" s="45"/>
      <c r="IVW140" s="45"/>
      <c r="IVX140" s="45"/>
      <c r="IVY140" s="45"/>
      <c r="IVZ140" s="45"/>
      <c r="IWA140" s="45"/>
      <c r="IWB140" s="45"/>
      <c r="IWC140" s="45"/>
      <c r="IWD140" s="45"/>
      <c r="IWE140" s="45"/>
      <c r="IWF140" s="45"/>
      <c r="IWG140" s="45"/>
      <c r="IWH140" s="45"/>
      <c r="IWI140" s="45"/>
      <c r="IWJ140" s="45"/>
      <c r="IWK140" s="45"/>
      <c r="IWL140" s="45"/>
      <c r="IWM140" s="45"/>
      <c r="IWN140" s="45"/>
      <c r="IWO140" s="45"/>
      <c r="IWP140" s="45"/>
      <c r="IWQ140" s="45"/>
      <c r="IWR140" s="45"/>
      <c r="IWS140" s="45"/>
      <c r="IWT140" s="45"/>
      <c r="IWU140" s="45"/>
      <c r="IWV140" s="45"/>
      <c r="IWW140" s="45"/>
      <c r="IWX140" s="45"/>
      <c r="IWY140" s="45"/>
      <c r="IWZ140" s="45"/>
      <c r="IXA140" s="45"/>
      <c r="IXB140" s="45"/>
      <c r="IXC140" s="45"/>
      <c r="IXD140" s="45"/>
      <c r="IXE140" s="45"/>
      <c r="IXF140" s="45"/>
      <c r="IXG140" s="45"/>
      <c r="IXH140" s="45"/>
      <c r="IXI140" s="45"/>
      <c r="IXJ140" s="45"/>
      <c r="IXK140" s="45"/>
      <c r="IXL140" s="45"/>
      <c r="IXM140" s="45"/>
      <c r="IXN140" s="45"/>
      <c r="IXO140" s="45"/>
      <c r="IXP140" s="45"/>
      <c r="IXQ140" s="45"/>
      <c r="IXR140" s="45"/>
      <c r="IXS140" s="45"/>
      <c r="IXT140" s="45"/>
      <c r="IXU140" s="45"/>
      <c r="IXV140" s="45"/>
      <c r="IXW140" s="45"/>
      <c r="IXX140" s="45"/>
      <c r="IXY140" s="45"/>
      <c r="IXZ140" s="45"/>
      <c r="IYA140" s="45"/>
      <c r="IYB140" s="45"/>
      <c r="IYC140" s="45"/>
      <c r="IYD140" s="45"/>
      <c r="IYE140" s="45"/>
      <c r="IYF140" s="45"/>
      <c r="IYG140" s="45"/>
      <c r="IYH140" s="45"/>
      <c r="IYI140" s="45"/>
      <c r="IYJ140" s="45"/>
      <c r="IYK140" s="45"/>
      <c r="IYL140" s="45"/>
      <c r="IYM140" s="45"/>
      <c r="IYN140" s="45"/>
      <c r="IYO140" s="45"/>
      <c r="IYP140" s="45"/>
      <c r="IYQ140" s="45"/>
      <c r="IYR140" s="45"/>
      <c r="IYS140" s="45"/>
      <c r="IYT140" s="45"/>
      <c r="IYU140" s="45"/>
      <c r="IYV140" s="45"/>
      <c r="IYW140" s="45"/>
      <c r="IYX140" s="45"/>
      <c r="IYY140" s="45"/>
      <c r="IYZ140" s="45"/>
      <c r="IZA140" s="45"/>
      <c r="IZB140" s="45"/>
      <c r="IZC140" s="45"/>
      <c r="IZD140" s="45"/>
      <c r="IZE140" s="45"/>
      <c r="IZF140" s="45"/>
      <c r="IZG140" s="45"/>
      <c r="IZH140" s="45"/>
      <c r="IZI140" s="45"/>
      <c r="IZJ140" s="45"/>
      <c r="IZK140" s="45"/>
      <c r="IZL140" s="45"/>
      <c r="IZM140" s="45"/>
      <c r="IZN140" s="45"/>
      <c r="IZO140" s="45"/>
      <c r="IZP140" s="45"/>
      <c r="IZQ140" s="45"/>
      <c r="IZR140" s="45"/>
      <c r="IZS140" s="45"/>
      <c r="IZT140" s="45"/>
      <c r="IZU140" s="45"/>
      <c r="IZV140" s="45"/>
      <c r="IZW140" s="45"/>
      <c r="IZX140" s="45"/>
      <c r="IZY140" s="45"/>
      <c r="IZZ140" s="45"/>
      <c r="JAA140" s="45"/>
      <c r="JAB140" s="45"/>
      <c r="JAC140" s="45"/>
      <c r="JAD140" s="45"/>
      <c r="JAE140" s="45"/>
      <c r="JAF140" s="45"/>
      <c r="JAG140" s="45"/>
      <c r="JAH140" s="45"/>
      <c r="JAI140" s="45"/>
      <c r="JAJ140" s="45"/>
      <c r="JAK140" s="45"/>
      <c r="JAL140" s="45"/>
      <c r="JAM140" s="45"/>
      <c r="JAN140" s="45"/>
      <c r="JAO140" s="45"/>
      <c r="JAP140" s="45"/>
      <c r="JAQ140" s="45"/>
      <c r="JAR140" s="45"/>
      <c r="JAS140" s="45"/>
      <c r="JAT140" s="45"/>
      <c r="JAU140" s="45"/>
      <c r="JAV140" s="45"/>
      <c r="JAW140" s="45"/>
      <c r="JAX140" s="45"/>
      <c r="JAY140" s="45"/>
      <c r="JAZ140" s="45"/>
      <c r="JBA140" s="45"/>
      <c r="JBB140" s="45"/>
      <c r="JBC140" s="45"/>
      <c r="JBD140" s="45"/>
      <c r="JBE140" s="45"/>
      <c r="JBF140" s="45"/>
      <c r="JBG140" s="45"/>
      <c r="JBH140" s="45"/>
      <c r="JBI140" s="45"/>
      <c r="JBJ140" s="45"/>
      <c r="JBK140" s="45"/>
      <c r="JBL140" s="45"/>
      <c r="JBM140" s="45"/>
      <c r="JBN140" s="45"/>
      <c r="JBO140" s="45"/>
      <c r="JBP140" s="45"/>
      <c r="JBQ140" s="45"/>
      <c r="JBR140" s="45"/>
      <c r="JBS140" s="45"/>
      <c r="JBT140" s="45"/>
      <c r="JBU140" s="45"/>
      <c r="JBV140" s="45"/>
      <c r="JBW140" s="45"/>
      <c r="JBX140" s="45"/>
      <c r="JBY140" s="45"/>
      <c r="JBZ140" s="45"/>
      <c r="JCA140" s="45"/>
      <c r="JCB140" s="45"/>
      <c r="JCC140" s="45"/>
      <c r="JCD140" s="45"/>
      <c r="JCE140" s="45"/>
      <c r="JCF140" s="45"/>
      <c r="JCG140" s="45"/>
      <c r="JCH140" s="45"/>
      <c r="JCI140" s="45"/>
      <c r="JCJ140" s="45"/>
      <c r="JCK140" s="45"/>
      <c r="JCL140" s="45"/>
      <c r="JCM140" s="45"/>
      <c r="JCN140" s="45"/>
      <c r="JCO140" s="45"/>
      <c r="JCP140" s="45"/>
      <c r="JCQ140" s="45"/>
      <c r="JCR140" s="45"/>
      <c r="JCS140" s="45"/>
      <c r="JCT140" s="45"/>
      <c r="JCU140" s="45"/>
      <c r="JCV140" s="45"/>
      <c r="JCW140" s="45"/>
      <c r="JCX140" s="45"/>
      <c r="JCY140" s="45"/>
      <c r="JCZ140" s="45"/>
      <c r="JDA140" s="45"/>
      <c r="JDB140" s="45"/>
      <c r="JDC140" s="45"/>
      <c r="JDD140" s="45"/>
      <c r="JDE140" s="45"/>
      <c r="JDF140" s="45"/>
      <c r="JDG140" s="45"/>
      <c r="JDH140" s="45"/>
      <c r="JDI140" s="45"/>
      <c r="JDJ140" s="45"/>
      <c r="JDK140" s="45"/>
      <c r="JDL140" s="45"/>
      <c r="JDM140" s="45"/>
      <c r="JDN140" s="45"/>
      <c r="JDO140" s="45"/>
      <c r="JDP140" s="45"/>
      <c r="JDQ140" s="45"/>
      <c r="JDR140" s="45"/>
      <c r="JDS140" s="45"/>
      <c r="JDT140" s="45"/>
      <c r="JDU140" s="45"/>
      <c r="JDV140" s="45"/>
      <c r="JDW140" s="45"/>
      <c r="JDX140" s="45"/>
      <c r="JDY140" s="45"/>
      <c r="JDZ140" s="45"/>
      <c r="JEA140" s="45"/>
      <c r="JEB140" s="45"/>
      <c r="JEC140" s="45"/>
      <c r="JED140" s="45"/>
      <c r="JEE140" s="45"/>
      <c r="JEF140" s="45"/>
      <c r="JEG140" s="45"/>
      <c r="JEH140" s="45"/>
      <c r="JEI140" s="45"/>
      <c r="JEJ140" s="45"/>
      <c r="JEK140" s="45"/>
      <c r="JEL140" s="45"/>
      <c r="JEM140" s="45"/>
      <c r="JEN140" s="45"/>
      <c r="JEO140" s="45"/>
      <c r="JEP140" s="45"/>
      <c r="JEQ140" s="45"/>
      <c r="JER140" s="45"/>
      <c r="JES140" s="45"/>
      <c r="JET140" s="45"/>
      <c r="JEU140" s="45"/>
      <c r="JEV140" s="45"/>
      <c r="JEW140" s="45"/>
      <c r="JEX140" s="45"/>
      <c r="JEY140" s="45"/>
      <c r="JEZ140" s="45"/>
      <c r="JFA140" s="45"/>
      <c r="JFB140" s="45"/>
      <c r="JFC140" s="45"/>
      <c r="JFD140" s="45"/>
      <c r="JFE140" s="45"/>
      <c r="JFF140" s="45"/>
      <c r="JFG140" s="45"/>
      <c r="JFH140" s="45"/>
      <c r="JFI140" s="45"/>
      <c r="JFJ140" s="45"/>
      <c r="JFK140" s="45"/>
      <c r="JFL140" s="45"/>
      <c r="JFM140" s="45"/>
      <c r="JFN140" s="45"/>
      <c r="JFO140" s="45"/>
      <c r="JFP140" s="45"/>
      <c r="JFQ140" s="45"/>
      <c r="JFR140" s="45"/>
      <c r="JFS140" s="45"/>
      <c r="JFT140" s="45"/>
      <c r="JFU140" s="45"/>
      <c r="JFV140" s="45"/>
      <c r="JFW140" s="45"/>
      <c r="JFX140" s="45"/>
      <c r="JFY140" s="45"/>
      <c r="JFZ140" s="45"/>
      <c r="JGA140" s="45"/>
      <c r="JGB140" s="45"/>
      <c r="JGC140" s="45"/>
      <c r="JGD140" s="45"/>
      <c r="JGE140" s="45"/>
      <c r="JGF140" s="45"/>
      <c r="JGG140" s="45"/>
      <c r="JGH140" s="45"/>
      <c r="JGI140" s="45"/>
      <c r="JGJ140" s="45"/>
      <c r="JGK140" s="45"/>
      <c r="JGL140" s="45"/>
      <c r="JGM140" s="45"/>
      <c r="JGN140" s="45"/>
      <c r="JGO140" s="45"/>
      <c r="JGP140" s="45"/>
      <c r="JGQ140" s="45"/>
      <c r="JGR140" s="45"/>
      <c r="JGS140" s="45"/>
      <c r="JGT140" s="45"/>
      <c r="JGU140" s="45"/>
      <c r="JGV140" s="45"/>
      <c r="JGW140" s="45"/>
      <c r="JGX140" s="45"/>
      <c r="JGY140" s="45"/>
      <c r="JGZ140" s="45"/>
      <c r="JHA140" s="45"/>
      <c r="JHB140" s="45"/>
      <c r="JHC140" s="45"/>
      <c r="JHD140" s="45"/>
      <c r="JHE140" s="45"/>
      <c r="JHF140" s="45"/>
      <c r="JHG140" s="45"/>
      <c r="JHH140" s="45"/>
      <c r="JHI140" s="45"/>
      <c r="JHJ140" s="45"/>
      <c r="JHK140" s="45"/>
      <c r="JHL140" s="45"/>
      <c r="JHM140" s="45"/>
      <c r="JHN140" s="45"/>
      <c r="JHO140" s="45"/>
      <c r="JHP140" s="45"/>
      <c r="JHQ140" s="45"/>
      <c r="JHR140" s="45"/>
      <c r="JHS140" s="45"/>
      <c r="JHT140" s="45"/>
      <c r="JHU140" s="45"/>
      <c r="JHV140" s="45"/>
      <c r="JHW140" s="45"/>
      <c r="JHX140" s="45"/>
      <c r="JHY140" s="45"/>
      <c r="JHZ140" s="45"/>
      <c r="JIA140" s="45"/>
      <c r="JIB140" s="45"/>
      <c r="JIC140" s="45"/>
      <c r="JID140" s="45"/>
      <c r="JIE140" s="45"/>
      <c r="JIF140" s="45"/>
      <c r="JIG140" s="45"/>
      <c r="JIH140" s="45"/>
      <c r="JII140" s="45"/>
      <c r="JIJ140" s="45"/>
      <c r="JIK140" s="45"/>
      <c r="JIL140" s="45"/>
      <c r="JIM140" s="45"/>
      <c r="JIN140" s="45"/>
      <c r="JIO140" s="45"/>
      <c r="JIP140" s="45"/>
      <c r="JIQ140" s="45"/>
      <c r="JIR140" s="45"/>
      <c r="JIS140" s="45"/>
      <c r="JIT140" s="45"/>
      <c r="JIU140" s="45"/>
      <c r="JIV140" s="45"/>
      <c r="JIW140" s="45"/>
      <c r="JIX140" s="45"/>
      <c r="JIY140" s="45"/>
      <c r="JIZ140" s="45"/>
      <c r="JJA140" s="45"/>
      <c r="JJB140" s="45"/>
      <c r="JJC140" s="45"/>
      <c r="JJD140" s="45"/>
      <c r="JJE140" s="45"/>
      <c r="JJF140" s="45"/>
      <c r="JJG140" s="45"/>
      <c r="JJH140" s="45"/>
      <c r="JJI140" s="45"/>
      <c r="JJJ140" s="45"/>
      <c r="JJK140" s="45"/>
      <c r="JJL140" s="45"/>
      <c r="JJM140" s="45"/>
      <c r="JJN140" s="45"/>
      <c r="JJO140" s="45"/>
      <c r="JJP140" s="45"/>
      <c r="JJQ140" s="45"/>
      <c r="JJR140" s="45"/>
      <c r="JJS140" s="45"/>
      <c r="JJT140" s="45"/>
      <c r="JJU140" s="45"/>
      <c r="JJV140" s="45"/>
      <c r="JJW140" s="45"/>
      <c r="JJX140" s="45"/>
      <c r="JJY140" s="45"/>
      <c r="JJZ140" s="45"/>
      <c r="JKA140" s="45"/>
      <c r="JKB140" s="45"/>
      <c r="JKC140" s="45"/>
      <c r="JKD140" s="45"/>
      <c r="JKE140" s="45"/>
      <c r="JKF140" s="45"/>
      <c r="JKG140" s="45"/>
      <c r="JKH140" s="45"/>
      <c r="JKI140" s="45"/>
      <c r="JKJ140" s="45"/>
      <c r="JKK140" s="45"/>
      <c r="JKL140" s="45"/>
      <c r="JKM140" s="45"/>
      <c r="JKN140" s="45"/>
      <c r="JKO140" s="45"/>
      <c r="JKP140" s="45"/>
      <c r="JKQ140" s="45"/>
      <c r="JKR140" s="45"/>
      <c r="JKS140" s="45"/>
      <c r="JKT140" s="45"/>
      <c r="JKU140" s="45"/>
      <c r="JKV140" s="45"/>
      <c r="JKW140" s="45"/>
      <c r="JKX140" s="45"/>
      <c r="JKY140" s="45"/>
      <c r="JKZ140" s="45"/>
      <c r="JLA140" s="45"/>
      <c r="JLB140" s="45"/>
      <c r="JLC140" s="45"/>
      <c r="JLD140" s="45"/>
      <c r="JLE140" s="45"/>
      <c r="JLF140" s="45"/>
      <c r="JLG140" s="45"/>
      <c r="JLH140" s="45"/>
      <c r="JLI140" s="45"/>
      <c r="JLJ140" s="45"/>
      <c r="JLK140" s="45"/>
      <c r="JLL140" s="45"/>
      <c r="JLM140" s="45"/>
      <c r="JLN140" s="45"/>
      <c r="JLO140" s="45"/>
      <c r="JLP140" s="45"/>
      <c r="JLQ140" s="45"/>
      <c r="JLR140" s="45"/>
      <c r="JLS140" s="45"/>
      <c r="JLT140" s="45"/>
      <c r="JLU140" s="45"/>
      <c r="JLV140" s="45"/>
      <c r="JLW140" s="45"/>
      <c r="JLX140" s="45"/>
      <c r="JLY140" s="45"/>
      <c r="JLZ140" s="45"/>
      <c r="JMA140" s="45"/>
      <c r="JMB140" s="45"/>
      <c r="JMC140" s="45"/>
      <c r="JMD140" s="45"/>
      <c r="JME140" s="45"/>
      <c r="JMF140" s="45"/>
      <c r="JMG140" s="45"/>
      <c r="JMH140" s="45"/>
      <c r="JMI140" s="45"/>
      <c r="JMJ140" s="45"/>
      <c r="JMK140" s="45"/>
      <c r="JML140" s="45"/>
      <c r="JMM140" s="45"/>
      <c r="JMN140" s="45"/>
      <c r="JMO140" s="45"/>
      <c r="JMP140" s="45"/>
      <c r="JMQ140" s="45"/>
      <c r="JMR140" s="45"/>
      <c r="JMS140" s="45"/>
      <c r="JMT140" s="45"/>
      <c r="JMU140" s="45"/>
      <c r="JMV140" s="45"/>
      <c r="JMW140" s="45"/>
      <c r="JMX140" s="45"/>
      <c r="JMY140" s="45"/>
      <c r="JMZ140" s="45"/>
      <c r="JNA140" s="45"/>
      <c r="JNB140" s="45"/>
      <c r="JNC140" s="45"/>
      <c r="JND140" s="45"/>
      <c r="JNE140" s="45"/>
      <c r="JNF140" s="45"/>
      <c r="JNG140" s="45"/>
      <c r="JNH140" s="45"/>
      <c r="JNI140" s="45"/>
      <c r="JNJ140" s="45"/>
      <c r="JNK140" s="45"/>
      <c r="JNL140" s="45"/>
      <c r="JNM140" s="45"/>
      <c r="JNN140" s="45"/>
      <c r="JNO140" s="45"/>
      <c r="JNP140" s="45"/>
      <c r="JNQ140" s="45"/>
      <c r="JNR140" s="45"/>
      <c r="JNS140" s="45"/>
      <c r="JNT140" s="45"/>
      <c r="JNU140" s="45"/>
      <c r="JNV140" s="45"/>
      <c r="JNW140" s="45"/>
      <c r="JNX140" s="45"/>
      <c r="JNY140" s="45"/>
      <c r="JNZ140" s="45"/>
      <c r="JOA140" s="45"/>
      <c r="JOB140" s="45"/>
      <c r="JOC140" s="45"/>
      <c r="JOD140" s="45"/>
      <c r="JOE140" s="45"/>
      <c r="JOF140" s="45"/>
      <c r="JOG140" s="45"/>
      <c r="JOH140" s="45"/>
      <c r="JOI140" s="45"/>
      <c r="JOJ140" s="45"/>
      <c r="JOK140" s="45"/>
      <c r="JOL140" s="45"/>
      <c r="JOM140" s="45"/>
      <c r="JON140" s="45"/>
      <c r="JOO140" s="45"/>
      <c r="JOP140" s="45"/>
      <c r="JOQ140" s="45"/>
      <c r="JOR140" s="45"/>
      <c r="JOS140" s="45"/>
      <c r="JOT140" s="45"/>
      <c r="JOU140" s="45"/>
      <c r="JOV140" s="45"/>
      <c r="JOW140" s="45"/>
      <c r="JOX140" s="45"/>
      <c r="JOY140" s="45"/>
      <c r="JOZ140" s="45"/>
      <c r="JPA140" s="45"/>
      <c r="JPB140" s="45"/>
      <c r="JPC140" s="45"/>
      <c r="JPD140" s="45"/>
      <c r="JPE140" s="45"/>
      <c r="JPF140" s="45"/>
      <c r="JPG140" s="45"/>
      <c r="JPH140" s="45"/>
      <c r="JPI140" s="45"/>
      <c r="JPJ140" s="45"/>
      <c r="JPK140" s="45"/>
      <c r="JPL140" s="45"/>
      <c r="JPM140" s="45"/>
      <c r="JPN140" s="45"/>
      <c r="JPO140" s="45"/>
      <c r="JPP140" s="45"/>
      <c r="JPQ140" s="45"/>
      <c r="JPR140" s="45"/>
      <c r="JPS140" s="45"/>
      <c r="JPT140" s="45"/>
      <c r="JPU140" s="45"/>
      <c r="JPV140" s="45"/>
      <c r="JPW140" s="45"/>
      <c r="JPX140" s="45"/>
      <c r="JPY140" s="45"/>
      <c r="JPZ140" s="45"/>
      <c r="JQA140" s="45"/>
      <c r="JQB140" s="45"/>
      <c r="JQC140" s="45"/>
      <c r="JQD140" s="45"/>
      <c r="JQE140" s="45"/>
      <c r="JQF140" s="45"/>
      <c r="JQG140" s="45"/>
      <c r="JQH140" s="45"/>
      <c r="JQI140" s="45"/>
      <c r="JQJ140" s="45"/>
      <c r="JQK140" s="45"/>
      <c r="JQL140" s="45"/>
      <c r="JQM140" s="45"/>
      <c r="JQN140" s="45"/>
      <c r="JQO140" s="45"/>
      <c r="JQP140" s="45"/>
      <c r="JQQ140" s="45"/>
      <c r="JQR140" s="45"/>
      <c r="JQS140" s="45"/>
      <c r="JQT140" s="45"/>
      <c r="JQU140" s="45"/>
      <c r="JQV140" s="45"/>
      <c r="JQW140" s="45"/>
      <c r="JQX140" s="45"/>
      <c r="JQY140" s="45"/>
      <c r="JQZ140" s="45"/>
      <c r="JRA140" s="45"/>
      <c r="JRB140" s="45"/>
      <c r="JRC140" s="45"/>
      <c r="JRD140" s="45"/>
      <c r="JRE140" s="45"/>
      <c r="JRF140" s="45"/>
      <c r="JRG140" s="45"/>
      <c r="JRH140" s="45"/>
      <c r="JRI140" s="45"/>
      <c r="JRJ140" s="45"/>
      <c r="JRK140" s="45"/>
      <c r="JRL140" s="45"/>
      <c r="JRM140" s="45"/>
      <c r="JRN140" s="45"/>
      <c r="JRO140" s="45"/>
      <c r="JRP140" s="45"/>
      <c r="JRQ140" s="45"/>
      <c r="JRR140" s="45"/>
      <c r="JRS140" s="45"/>
      <c r="JRT140" s="45"/>
      <c r="JRU140" s="45"/>
      <c r="JRV140" s="45"/>
      <c r="JRW140" s="45"/>
      <c r="JRX140" s="45"/>
      <c r="JRY140" s="45"/>
      <c r="JRZ140" s="45"/>
      <c r="JSA140" s="45"/>
      <c r="JSB140" s="45"/>
      <c r="JSC140" s="45"/>
      <c r="JSD140" s="45"/>
      <c r="JSE140" s="45"/>
      <c r="JSF140" s="45"/>
      <c r="JSG140" s="45"/>
      <c r="JSH140" s="45"/>
      <c r="JSI140" s="45"/>
      <c r="JSJ140" s="45"/>
      <c r="JSK140" s="45"/>
      <c r="JSL140" s="45"/>
      <c r="JSM140" s="45"/>
      <c r="JSN140" s="45"/>
      <c r="JSO140" s="45"/>
      <c r="JSP140" s="45"/>
      <c r="JSQ140" s="45"/>
      <c r="JSR140" s="45"/>
      <c r="JSS140" s="45"/>
      <c r="JST140" s="45"/>
      <c r="JSU140" s="45"/>
      <c r="JSV140" s="45"/>
      <c r="JSW140" s="45"/>
      <c r="JSX140" s="45"/>
      <c r="JSY140" s="45"/>
      <c r="JSZ140" s="45"/>
      <c r="JTA140" s="45"/>
      <c r="JTB140" s="45"/>
      <c r="JTC140" s="45"/>
      <c r="JTD140" s="45"/>
      <c r="JTE140" s="45"/>
      <c r="JTF140" s="45"/>
      <c r="JTG140" s="45"/>
      <c r="JTH140" s="45"/>
      <c r="JTI140" s="45"/>
      <c r="JTJ140" s="45"/>
      <c r="JTK140" s="45"/>
      <c r="JTL140" s="45"/>
      <c r="JTM140" s="45"/>
      <c r="JTN140" s="45"/>
      <c r="JTO140" s="45"/>
      <c r="JTP140" s="45"/>
      <c r="JTQ140" s="45"/>
      <c r="JTR140" s="45"/>
      <c r="JTS140" s="45"/>
      <c r="JTT140" s="45"/>
      <c r="JTU140" s="45"/>
      <c r="JTV140" s="45"/>
      <c r="JTW140" s="45"/>
      <c r="JTX140" s="45"/>
      <c r="JTY140" s="45"/>
      <c r="JTZ140" s="45"/>
      <c r="JUA140" s="45"/>
      <c r="JUB140" s="45"/>
      <c r="JUC140" s="45"/>
      <c r="JUD140" s="45"/>
      <c r="JUE140" s="45"/>
      <c r="JUF140" s="45"/>
      <c r="JUG140" s="45"/>
      <c r="JUH140" s="45"/>
      <c r="JUI140" s="45"/>
      <c r="JUJ140" s="45"/>
      <c r="JUK140" s="45"/>
      <c r="JUL140" s="45"/>
      <c r="JUM140" s="45"/>
      <c r="JUN140" s="45"/>
      <c r="JUO140" s="45"/>
      <c r="JUP140" s="45"/>
      <c r="JUQ140" s="45"/>
      <c r="JUR140" s="45"/>
      <c r="JUS140" s="45"/>
      <c r="JUT140" s="45"/>
      <c r="JUU140" s="45"/>
      <c r="JUV140" s="45"/>
      <c r="JUW140" s="45"/>
      <c r="JUX140" s="45"/>
      <c r="JUY140" s="45"/>
      <c r="JUZ140" s="45"/>
      <c r="JVA140" s="45"/>
      <c r="JVB140" s="45"/>
      <c r="JVC140" s="45"/>
      <c r="JVD140" s="45"/>
      <c r="JVE140" s="45"/>
      <c r="JVF140" s="45"/>
      <c r="JVG140" s="45"/>
      <c r="JVH140" s="45"/>
      <c r="JVI140" s="45"/>
      <c r="JVJ140" s="45"/>
      <c r="JVK140" s="45"/>
      <c r="JVL140" s="45"/>
      <c r="JVM140" s="45"/>
      <c r="JVN140" s="45"/>
      <c r="JVO140" s="45"/>
      <c r="JVP140" s="45"/>
      <c r="JVQ140" s="45"/>
      <c r="JVR140" s="45"/>
      <c r="JVS140" s="45"/>
      <c r="JVT140" s="45"/>
      <c r="JVU140" s="45"/>
      <c r="JVV140" s="45"/>
      <c r="JVW140" s="45"/>
      <c r="JVX140" s="45"/>
      <c r="JVY140" s="45"/>
      <c r="JVZ140" s="45"/>
      <c r="JWA140" s="45"/>
      <c r="JWB140" s="45"/>
      <c r="JWC140" s="45"/>
      <c r="JWD140" s="45"/>
      <c r="JWE140" s="45"/>
      <c r="JWF140" s="45"/>
      <c r="JWG140" s="45"/>
      <c r="JWH140" s="45"/>
      <c r="JWI140" s="45"/>
      <c r="JWJ140" s="45"/>
      <c r="JWK140" s="45"/>
      <c r="JWL140" s="45"/>
      <c r="JWM140" s="45"/>
      <c r="JWN140" s="45"/>
      <c r="JWO140" s="45"/>
      <c r="JWP140" s="45"/>
      <c r="JWQ140" s="45"/>
      <c r="JWR140" s="45"/>
      <c r="JWS140" s="45"/>
      <c r="JWT140" s="45"/>
      <c r="JWU140" s="45"/>
      <c r="JWV140" s="45"/>
      <c r="JWW140" s="45"/>
      <c r="JWX140" s="45"/>
      <c r="JWY140" s="45"/>
      <c r="JWZ140" s="45"/>
      <c r="JXA140" s="45"/>
      <c r="JXB140" s="45"/>
      <c r="JXC140" s="45"/>
      <c r="JXD140" s="45"/>
      <c r="JXE140" s="45"/>
      <c r="JXF140" s="45"/>
      <c r="JXG140" s="45"/>
      <c r="JXH140" s="45"/>
      <c r="JXI140" s="45"/>
      <c r="JXJ140" s="45"/>
      <c r="JXK140" s="45"/>
      <c r="JXL140" s="45"/>
      <c r="JXM140" s="45"/>
      <c r="JXN140" s="45"/>
      <c r="JXO140" s="45"/>
      <c r="JXP140" s="45"/>
      <c r="JXQ140" s="45"/>
      <c r="JXR140" s="45"/>
      <c r="JXS140" s="45"/>
      <c r="JXT140" s="45"/>
      <c r="JXU140" s="45"/>
      <c r="JXV140" s="45"/>
      <c r="JXW140" s="45"/>
      <c r="JXX140" s="45"/>
      <c r="JXY140" s="45"/>
      <c r="JXZ140" s="45"/>
      <c r="JYA140" s="45"/>
      <c r="JYB140" s="45"/>
      <c r="JYC140" s="45"/>
      <c r="JYD140" s="45"/>
      <c r="JYE140" s="45"/>
      <c r="JYF140" s="45"/>
      <c r="JYG140" s="45"/>
      <c r="JYH140" s="45"/>
      <c r="JYI140" s="45"/>
      <c r="JYJ140" s="45"/>
      <c r="JYK140" s="45"/>
      <c r="JYL140" s="45"/>
      <c r="JYM140" s="45"/>
      <c r="JYN140" s="45"/>
      <c r="JYO140" s="45"/>
      <c r="JYP140" s="45"/>
      <c r="JYQ140" s="45"/>
      <c r="JYR140" s="45"/>
      <c r="JYS140" s="45"/>
      <c r="JYT140" s="45"/>
      <c r="JYU140" s="45"/>
      <c r="JYV140" s="45"/>
      <c r="JYW140" s="45"/>
      <c r="JYX140" s="45"/>
      <c r="JYY140" s="45"/>
      <c r="JYZ140" s="45"/>
      <c r="JZA140" s="45"/>
      <c r="JZB140" s="45"/>
      <c r="JZC140" s="45"/>
      <c r="JZD140" s="45"/>
      <c r="JZE140" s="45"/>
      <c r="JZF140" s="45"/>
      <c r="JZG140" s="45"/>
      <c r="JZH140" s="45"/>
      <c r="JZI140" s="45"/>
      <c r="JZJ140" s="45"/>
      <c r="JZK140" s="45"/>
      <c r="JZL140" s="45"/>
      <c r="JZM140" s="45"/>
      <c r="JZN140" s="45"/>
      <c r="JZO140" s="45"/>
      <c r="JZP140" s="45"/>
      <c r="JZQ140" s="45"/>
      <c r="JZR140" s="45"/>
      <c r="JZS140" s="45"/>
      <c r="JZT140" s="45"/>
      <c r="JZU140" s="45"/>
      <c r="JZV140" s="45"/>
      <c r="JZW140" s="45"/>
      <c r="JZX140" s="45"/>
      <c r="JZY140" s="45"/>
      <c r="JZZ140" s="45"/>
      <c r="KAA140" s="45"/>
      <c r="KAB140" s="45"/>
      <c r="KAC140" s="45"/>
      <c r="KAD140" s="45"/>
      <c r="KAE140" s="45"/>
      <c r="KAF140" s="45"/>
      <c r="KAG140" s="45"/>
      <c r="KAH140" s="45"/>
      <c r="KAI140" s="45"/>
      <c r="KAJ140" s="45"/>
      <c r="KAK140" s="45"/>
      <c r="KAL140" s="45"/>
      <c r="KAM140" s="45"/>
      <c r="KAN140" s="45"/>
      <c r="KAO140" s="45"/>
      <c r="KAP140" s="45"/>
      <c r="KAQ140" s="45"/>
      <c r="KAR140" s="45"/>
      <c r="KAS140" s="45"/>
      <c r="KAT140" s="45"/>
      <c r="KAU140" s="45"/>
      <c r="KAV140" s="45"/>
      <c r="KAW140" s="45"/>
      <c r="KAX140" s="45"/>
      <c r="KAY140" s="45"/>
      <c r="KAZ140" s="45"/>
      <c r="KBA140" s="45"/>
      <c r="KBB140" s="45"/>
      <c r="KBC140" s="45"/>
      <c r="KBD140" s="45"/>
      <c r="KBE140" s="45"/>
      <c r="KBF140" s="45"/>
      <c r="KBG140" s="45"/>
      <c r="KBH140" s="45"/>
      <c r="KBI140" s="45"/>
      <c r="KBJ140" s="45"/>
      <c r="KBK140" s="45"/>
      <c r="KBL140" s="45"/>
      <c r="KBM140" s="45"/>
      <c r="KBN140" s="45"/>
      <c r="KBO140" s="45"/>
      <c r="KBP140" s="45"/>
      <c r="KBQ140" s="45"/>
      <c r="KBR140" s="45"/>
      <c r="KBS140" s="45"/>
      <c r="KBT140" s="45"/>
      <c r="KBU140" s="45"/>
      <c r="KBV140" s="45"/>
      <c r="KBW140" s="45"/>
      <c r="KBX140" s="45"/>
      <c r="KBY140" s="45"/>
      <c r="KBZ140" s="45"/>
      <c r="KCA140" s="45"/>
      <c r="KCB140" s="45"/>
      <c r="KCC140" s="45"/>
      <c r="KCD140" s="45"/>
      <c r="KCE140" s="45"/>
      <c r="KCF140" s="45"/>
      <c r="KCG140" s="45"/>
      <c r="KCH140" s="45"/>
      <c r="KCI140" s="45"/>
      <c r="KCJ140" s="45"/>
      <c r="KCK140" s="45"/>
      <c r="KCL140" s="45"/>
      <c r="KCM140" s="45"/>
      <c r="KCN140" s="45"/>
      <c r="KCO140" s="45"/>
      <c r="KCP140" s="45"/>
      <c r="KCQ140" s="45"/>
      <c r="KCR140" s="45"/>
      <c r="KCS140" s="45"/>
      <c r="KCT140" s="45"/>
      <c r="KCU140" s="45"/>
      <c r="KCV140" s="45"/>
      <c r="KCW140" s="45"/>
      <c r="KCX140" s="45"/>
      <c r="KCY140" s="45"/>
      <c r="KCZ140" s="45"/>
      <c r="KDA140" s="45"/>
      <c r="KDB140" s="45"/>
      <c r="KDC140" s="45"/>
      <c r="KDD140" s="45"/>
      <c r="KDE140" s="45"/>
      <c r="KDF140" s="45"/>
      <c r="KDG140" s="45"/>
      <c r="KDH140" s="45"/>
      <c r="KDI140" s="45"/>
      <c r="KDJ140" s="45"/>
      <c r="KDK140" s="45"/>
      <c r="KDL140" s="45"/>
      <c r="KDM140" s="45"/>
      <c r="KDN140" s="45"/>
      <c r="KDO140" s="45"/>
      <c r="KDP140" s="45"/>
      <c r="KDQ140" s="45"/>
      <c r="KDR140" s="45"/>
      <c r="KDS140" s="45"/>
      <c r="KDT140" s="45"/>
      <c r="KDU140" s="45"/>
      <c r="KDV140" s="45"/>
      <c r="KDW140" s="45"/>
      <c r="KDX140" s="45"/>
      <c r="KDY140" s="45"/>
      <c r="KDZ140" s="45"/>
      <c r="KEA140" s="45"/>
      <c r="KEB140" s="45"/>
      <c r="KEC140" s="45"/>
      <c r="KED140" s="45"/>
      <c r="KEE140" s="45"/>
      <c r="KEF140" s="45"/>
      <c r="KEG140" s="45"/>
      <c r="KEH140" s="45"/>
      <c r="KEI140" s="45"/>
      <c r="KEJ140" s="45"/>
      <c r="KEK140" s="45"/>
      <c r="KEL140" s="45"/>
      <c r="KEM140" s="45"/>
      <c r="KEN140" s="45"/>
      <c r="KEO140" s="45"/>
      <c r="KEP140" s="45"/>
      <c r="KEQ140" s="45"/>
      <c r="KER140" s="45"/>
      <c r="KES140" s="45"/>
      <c r="KET140" s="45"/>
      <c r="KEU140" s="45"/>
      <c r="KEV140" s="45"/>
      <c r="KEW140" s="45"/>
      <c r="KEX140" s="45"/>
      <c r="KEY140" s="45"/>
      <c r="KEZ140" s="45"/>
      <c r="KFA140" s="45"/>
      <c r="KFB140" s="45"/>
      <c r="KFC140" s="45"/>
      <c r="KFD140" s="45"/>
      <c r="KFE140" s="45"/>
      <c r="KFF140" s="45"/>
      <c r="KFG140" s="45"/>
      <c r="KFH140" s="45"/>
      <c r="KFI140" s="45"/>
      <c r="KFJ140" s="45"/>
      <c r="KFK140" s="45"/>
      <c r="KFL140" s="45"/>
      <c r="KFM140" s="45"/>
      <c r="KFN140" s="45"/>
      <c r="KFO140" s="45"/>
      <c r="KFP140" s="45"/>
      <c r="KFQ140" s="45"/>
      <c r="KFR140" s="45"/>
      <c r="KFS140" s="45"/>
      <c r="KFT140" s="45"/>
      <c r="KFU140" s="45"/>
      <c r="KFV140" s="45"/>
      <c r="KFW140" s="45"/>
      <c r="KFX140" s="45"/>
      <c r="KFY140" s="45"/>
      <c r="KFZ140" s="45"/>
      <c r="KGA140" s="45"/>
      <c r="KGB140" s="45"/>
      <c r="KGC140" s="45"/>
      <c r="KGD140" s="45"/>
      <c r="KGE140" s="45"/>
      <c r="KGF140" s="45"/>
      <c r="KGG140" s="45"/>
      <c r="KGH140" s="45"/>
      <c r="KGI140" s="45"/>
      <c r="KGJ140" s="45"/>
      <c r="KGK140" s="45"/>
      <c r="KGL140" s="45"/>
      <c r="KGM140" s="45"/>
      <c r="KGN140" s="45"/>
      <c r="KGO140" s="45"/>
      <c r="KGP140" s="45"/>
      <c r="KGQ140" s="45"/>
      <c r="KGR140" s="45"/>
      <c r="KGS140" s="45"/>
      <c r="KGT140" s="45"/>
      <c r="KGU140" s="45"/>
      <c r="KGV140" s="45"/>
      <c r="KGW140" s="45"/>
      <c r="KGX140" s="45"/>
      <c r="KGY140" s="45"/>
      <c r="KGZ140" s="45"/>
      <c r="KHA140" s="45"/>
      <c r="KHB140" s="45"/>
      <c r="KHC140" s="45"/>
      <c r="KHD140" s="45"/>
      <c r="KHE140" s="45"/>
      <c r="KHF140" s="45"/>
      <c r="KHG140" s="45"/>
      <c r="KHH140" s="45"/>
      <c r="KHI140" s="45"/>
      <c r="KHJ140" s="45"/>
      <c r="KHK140" s="45"/>
      <c r="KHL140" s="45"/>
      <c r="KHM140" s="45"/>
      <c r="KHN140" s="45"/>
      <c r="KHO140" s="45"/>
      <c r="KHP140" s="45"/>
      <c r="KHQ140" s="45"/>
      <c r="KHR140" s="45"/>
      <c r="KHS140" s="45"/>
      <c r="KHT140" s="45"/>
      <c r="KHU140" s="45"/>
      <c r="KHV140" s="45"/>
      <c r="KHW140" s="45"/>
      <c r="KHX140" s="45"/>
      <c r="KHY140" s="45"/>
      <c r="KHZ140" s="45"/>
      <c r="KIA140" s="45"/>
      <c r="KIB140" s="45"/>
      <c r="KIC140" s="45"/>
      <c r="KID140" s="45"/>
      <c r="KIE140" s="45"/>
      <c r="KIF140" s="45"/>
      <c r="KIG140" s="45"/>
      <c r="KIH140" s="45"/>
      <c r="KII140" s="45"/>
      <c r="KIJ140" s="45"/>
      <c r="KIK140" s="45"/>
      <c r="KIL140" s="45"/>
      <c r="KIM140" s="45"/>
      <c r="KIN140" s="45"/>
      <c r="KIO140" s="45"/>
      <c r="KIP140" s="45"/>
      <c r="KIQ140" s="45"/>
      <c r="KIR140" s="45"/>
      <c r="KIS140" s="45"/>
      <c r="KIT140" s="45"/>
      <c r="KIU140" s="45"/>
      <c r="KIV140" s="45"/>
      <c r="KIW140" s="45"/>
      <c r="KIX140" s="45"/>
      <c r="KIY140" s="45"/>
      <c r="KIZ140" s="45"/>
      <c r="KJA140" s="45"/>
      <c r="KJB140" s="45"/>
      <c r="KJC140" s="45"/>
      <c r="KJD140" s="45"/>
      <c r="KJE140" s="45"/>
      <c r="KJF140" s="45"/>
      <c r="KJG140" s="45"/>
      <c r="KJH140" s="45"/>
      <c r="KJI140" s="45"/>
      <c r="KJJ140" s="45"/>
      <c r="KJK140" s="45"/>
      <c r="KJL140" s="45"/>
      <c r="KJM140" s="45"/>
      <c r="KJN140" s="45"/>
      <c r="KJO140" s="45"/>
      <c r="KJP140" s="45"/>
      <c r="KJQ140" s="45"/>
      <c r="KJR140" s="45"/>
      <c r="KJS140" s="45"/>
      <c r="KJT140" s="45"/>
      <c r="KJU140" s="45"/>
      <c r="KJV140" s="45"/>
      <c r="KJW140" s="45"/>
      <c r="KJX140" s="45"/>
      <c r="KJY140" s="45"/>
      <c r="KJZ140" s="45"/>
      <c r="KKA140" s="45"/>
      <c r="KKB140" s="45"/>
      <c r="KKC140" s="45"/>
      <c r="KKD140" s="45"/>
      <c r="KKE140" s="45"/>
      <c r="KKF140" s="45"/>
      <c r="KKG140" s="45"/>
      <c r="KKH140" s="45"/>
      <c r="KKI140" s="45"/>
      <c r="KKJ140" s="45"/>
      <c r="KKK140" s="45"/>
      <c r="KKL140" s="45"/>
      <c r="KKM140" s="45"/>
      <c r="KKN140" s="45"/>
      <c r="KKO140" s="45"/>
      <c r="KKP140" s="45"/>
      <c r="KKQ140" s="45"/>
      <c r="KKR140" s="45"/>
      <c r="KKS140" s="45"/>
      <c r="KKT140" s="45"/>
      <c r="KKU140" s="45"/>
      <c r="KKV140" s="45"/>
      <c r="KKW140" s="45"/>
      <c r="KKX140" s="45"/>
      <c r="KKY140" s="45"/>
      <c r="KKZ140" s="45"/>
      <c r="KLA140" s="45"/>
      <c r="KLB140" s="45"/>
      <c r="KLC140" s="45"/>
      <c r="KLD140" s="45"/>
      <c r="KLE140" s="45"/>
      <c r="KLF140" s="45"/>
      <c r="KLG140" s="45"/>
      <c r="KLH140" s="45"/>
      <c r="KLI140" s="45"/>
      <c r="KLJ140" s="45"/>
      <c r="KLK140" s="45"/>
      <c r="KLL140" s="45"/>
      <c r="KLM140" s="45"/>
      <c r="KLN140" s="45"/>
      <c r="KLO140" s="45"/>
      <c r="KLP140" s="45"/>
      <c r="KLQ140" s="45"/>
      <c r="KLR140" s="45"/>
      <c r="KLS140" s="45"/>
      <c r="KLT140" s="45"/>
      <c r="KLU140" s="45"/>
      <c r="KLV140" s="45"/>
      <c r="KLW140" s="45"/>
      <c r="KLX140" s="45"/>
      <c r="KLY140" s="45"/>
      <c r="KLZ140" s="45"/>
      <c r="KMA140" s="45"/>
      <c r="KMB140" s="45"/>
      <c r="KMC140" s="45"/>
      <c r="KMD140" s="45"/>
      <c r="KME140" s="45"/>
      <c r="KMF140" s="45"/>
      <c r="KMG140" s="45"/>
      <c r="KMH140" s="45"/>
      <c r="KMI140" s="45"/>
      <c r="KMJ140" s="45"/>
      <c r="KMK140" s="45"/>
      <c r="KML140" s="45"/>
      <c r="KMM140" s="45"/>
      <c r="KMN140" s="45"/>
      <c r="KMO140" s="45"/>
      <c r="KMP140" s="45"/>
      <c r="KMQ140" s="45"/>
      <c r="KMR140" s="45"/>
      <c r="KMS140" s="45"/>
      <c r="KMT140" s="45"/>
      <c r="KMU140" s="45"/>
      <c r="KMV140" s="45"/>
      <c r="KMW140" s="45"/>
      <c r="KMX140" s="45"/>
      <c r="KMY140" s="45"/>
      <c r="KMZ140" s="45"/>
      <c r="KNA140" s="45"/>
      <c r="KNB140" s="45"/>
      <c r="KNC140" s="45"/>
      <c r="KND140" s="45"/>
      <c r="KNE140" s="45"/>
      <c r="KNF140" s="45"/>
      <c r="KNG140" s="45"/>
      <c r="KNH140" s="45"/>
      <c r="KNI140" s="45"/>
      <c r="KNJ140" s="45"/>
      <c r="KNK140" s="45"/>
      <c r="KNL140" s="45"/>
      <c r="KNM140" s="45"/>
      <c r="KNN140" s="45"/>
      <c r="KNO140" s="45"/>
      <c r="KNP140" s="45"/>
      <c r="KNQ140" s="45"/>
      <c r="KNR140" s="45"/>
      <c r="KNS140" s="45"/>
      <c r="KNT140" s="45"/>
      <c r="KNU140" s="45"/>
      <c r="KNV140" s="45"/>
      <c r="KNW140" s="45"/>
      <c r="KNX140" s="45"/>
      <c r="KNY140" s="45"/>
      <c r="KNZ140" s="45"/>
      <c r="KOA140" s="45"/>
      <c r="KOB140" s="45"/>
      <c r="KOC140" s="45"/>
      <c r="KOD140" s="45"/>
      <c r="KOE140" s="45"/>
      <c r="KOF140" s="45"/>
      <c r="KOG140" s="45"/>
      <c r="KOH140" s="45"/>
      <c r="KOI140" s="45"/>
      <c r="KOJ140" s="45"/>
      <c r="KOK140" s="45"/>
      <c r="KOL140" s="45"/>
      <c r="KOM140" s="45"/>
      <c r="KON140" s="45"/>
      <c r="KOO140" s="45"/>
      <c r="KOP140" s="45"/>
      <c r="KOQ140" s="45"/>
      <c r="KOR140" s="45"/>
      <c r="KOS140" s="45"/>
      <c r="KOT140" s="45"/>
      <c r="KOU140" s="45"/>
      <c r="KOV140" s="45"/>
      <c r="KOW140" s="45"/>
      <c r="KOX140" s="45"/>
      <c r="KOY140" s="45"/>
      <c r="KOZ140" s="45"/>
      <c r="KPA140" s="45"/>
      <c r="KPB140" s="45"/>
      <c r="KPC140" s="45"/>
      <c r="KPD140" s="45"/>
      <c r="KPE140" s="45"/>
      <c r="KPF140" s="45"/>
      <c r="KPG140" s="45"/>
      <c r="KPH140" s="45"/>
      <c r="KPI140" s="45"/>
      <c r="KPJ140" s="45"/>
      <c r="KPK140" s="45"/>
      <c r="KPL140" s="45"/>
      <c r="KPM140" s="45"/>
      <c r="KPN140" s="45"/>
      <c r="KPO140" s="45"/>
      <c r="KPP140" s="45"/>
      <c r="KPQ140" s="45"/>
      <c r="KPR140" s="45"/>
      <c r="KPS140" s="45"/>
      <c r="KPT140" s="45"/>
      <c r="KPU140" s="45"/>
      <c r="KPV140" s="45"/>
      <c r="KPW140" s="45"/>
      <c r="KPX140" s="45"/>
      <c r="KPY140" s="45"/>
      <c r="KPZ140" s="45"/>
      <c r="KQA140" s="45"/>
      <c r="KQB140" s="45"/>
      <c r="KQC140" s="45"/>
      <c r="KQD140" s="45"/>
      <c r="KQE140" s="45"/>
      <c r="KQF140" s="45"/>
      <c r="KQG140" s="45"/>
      <c r="KQH140" s="45"/>
      <c r="KQI140" s="45"/>
      <c r="KQJ140" s="45"/>
      <c r="KQK140" s="45"/>
      <c r="KQL140" s="45"/>
      <c r="KQM140" s="45"/>
      <c r="KQN140" s="45"/>
      <c r="KQO140" s="45"/>
      <c r="KQP140" s="45"/>
      <c r="KQQ140" s="45"/>
      <c r="KQR140" s="45"/>
      <c r="KQS140" s="45"/>
      <c r="KQT140" s="45"/>
      <c r="KQU140" s="45"/>
      <c r="KQV140" s="45"/>
      <c r="KQW140" s="45"/>
      <c r="KQX140" s="45"/>
      <c r="KQY140" s="45"/>
      <c r="KQZ140" s="45"/>
      <c r="KRA140" s="45"/>
      <c r="KRB140" s="45"/>
      <c r="KRC140" s="45"/>
      <c r="KRD140" s="45"/>
      <c r="KRE140" s="45"/>
      <c r="KRF140" s="45"/>
      <c r="KRG140" s="45"/>
      <c r="KRH140" s="45"/>
      <c r="KRI140" s="45"/>
      <c r="KRJ140" s="45"/>
      <c r="KRK140" s="45"/>
      <c r="KRL140" s="45"/>
      <c r="KRM140" s="45"/>
      <c r="KRN140" s="45"/>
      <c r="KRO140" s="45"/>
      <c r="KRP140" s="45"/>
      <c r="KRQ140" s="45"/>
      <c r="KRR140" s="45"/>
      <c r="KRS140" s="45"/>
      <c r="KRT140" s="45"/>
      <c r="KRU140" s="45"/>
      <c r="KRV140" s="45"/>
      <c r="KRW140" s="45"/>
      <c r="KRX140" s="45"/>
      <c r="KRY140" s="45"/>
      <c r="KRZ140" s="45"/>
      <c r="KSA140" s="45"/>
      <c r="KSB140" s="45"/>
      <c r="KSC140" s="45"/>
      <c r="KSD140" s="45"/>
      <c r="KSE140" s="45"/>
      <c r="KSF140" s="45"/>
      <c r="KSG140" s="45"/>
      <c r="KSH140" s="45"/>
      <c r="KSI140" s="45"/>
      <c r="KSJ140" s="45"/>
      <c r="KSK140" s="45"/>
      <c r="KSL140" s="45"/>
      <c r="KSM140" s="45"/>
      <c r="KSN140" s="45"/>
      <c r="KSO140" s="45"/>
      <c r="KSP140" s="45"/>
      <c r="KSQ140" s="45"/>
      <c r="KSR140" s="45"/>
      <c r="KSS140" s="45"/>
      <c r="KST140" s="45"/>
      <c r="KSU140" s="45"/>
      <c r="KSV140" s="45"/>
      <c r="KSW140" s="45"/>
      <c r="KSX140" s="45"/>
      <c r="KSY140" s="45"/>
      <c r="KSZ140" s="45"/>
      <c r="KTA140" s="45"/>
      <c r="KTB140" s="45"/>
      <c r="KTC140" s="45"/>
      <c r="KTD140" s="45"/>
      <c r="KTE140" s="45"/>
      <c r="KTF140" s="45"/>
      <c r="KTG140" s="45"/>
      <c r="KTH140" s="45"/>
      <c r="KTI140" s="45"/>
      <c r="KTJ140" s="45"/>
      <c r="KTK140" s="45"/>
      <c r="KTL140" s="45"/>
      <c r="KTM140" s="45"/>
      <c r="KTN140" s="45"/>
      <c r="KTO140" s="45"/>
      <c r="KTP140" s="45"/>
      <c r="KTQ140" s="45"/>
      <c r="KTR140" s="45"/>
      <c r="KTS140" s="45"/>
      <c r="KTT140" s="45"/>
      <c r="KTU140" s="45"/>
      <c r="KTV140" s="45"/>
      <c r="KTW140" s="45"/>
      <c r="KTX140" s="45"/>
      <c r="KTY140" s="45"/>
      <c r="KTZ140" s="45"/>
      <c r="KUA140" s="45"/>
      <c r="KUB140" s="45"/>
      <c r="KUC140" s="45"/>
      <c r="KUD140" s="45"/>
      <c r="KUE140" s="45"/>
      <c r="KUF140" s="45"/>
      <c r="KUG140" s="45"/>
      <c r="KUH140" s="45"/>
      <c r="KUI140" s="45"/>
      <c r="KUJ140" s="45"/>
      <c r="KUK140" s="45"/>
      <c r="KUL140" s="45"/>
      <c r="KUM140" s="45"/>
      <c r="KUN140" s="45"/>
      <c r="KUO140" s="45"/>
      <c r="KUP140" s="45"/>
      <c r="KUQ140" s="45"/>
      <c r="KUR140" s="45"/>
      <c r="KUS140" s="45"/>
      <c r="KUT140" s="45"/>
      <c r="KUU140" s="45"/>
      <c r="KUV140" s="45"/>
      <c r="KUW140" s="45"/>
      <c r="KUX140" s="45"/>
      <c r="KUY140" s="45"/>
      <c r="KUZ140" s="45"/>
      <c r="KVA140" s="45"/>
      <c r="KVB140" s="45"/>
      <c r="KVC140" s="45"/>
      <c r="KVD140" s="45"/>
      <c r="KVE140" s="45"/>
      <c r="KVF140" s="45"/>
      <c r="KVG140" s="45"/>
      <c r="KVH140" s="45"/>
      <c r="KVI140" s="45"/>
      <c r="KVJ140" s="45"/>
      <c r="KVK140" s="45"/>
      <c r="KVL140" s="45"/>
      <c r="KVM140" s="45"/>
      <c r="KVN140" s="45"/>
      <c r="KVO140" s="45"/>
      <c r="KVP140" s="45"/>
      <c r="KVQ140" s="45"/>
      <c r="KVR140" s="45"/>
      <c r="KVS140" s="45"/>
      <c r="KVT140" s="45"/>
      <c r="KVU140" s="45"/>
      <c r="KVV140" s="45"/>
      <c r="KVW140" s="45"/>
      <c r="KVX140" s="45"/>
      <c r="KVY140" s="45"/>
      <c r="KVZ140" s="45"/>
      <c r="KWA140" s="45"/>
      <c r="KWB140" s="45"/>
      <c r="KWC140" s="45"/>
      <c r="KWD140" s="45"/>
      <c r="KWE140" s="45"/>
      <c r="KWF140" s="45"/>
      <c r="KWG140" s="45"/>
      <c r="KWH140" s="45"/>
      <c r="KWI140" s="45"/>
      <c r="KWJ140" s="45"/>
      <c r="KWK140" s="45"/>
      <c r="KWL140" s="45"/>
      <c r="KWM140" s="45"/>
      <c r="KWN140" s="45"/>
      <c r="KWO140" s="45"/>
      <c r="KWP140" s="45"/>
      <c r="KWQ140" s="45"/>
      <c r="KWR140" s="45"/>
      <c r="KWS140" s="45"/>
      <c r="KWT140" s="45"/>
      <c r="KWU140" s="45"/>
      <c r="KWV140" s="45"/>
      <c r="KWW140" s="45"/>
      <c r="KWX140" s="45"/>
      <c r="KWY140" s="45"/>
      <c r="KWZ140" s="45"/>
      <c r="KXA140" s="45"/>
      <c r="KXB140" s="45"/>
      <c r="KXC140" s="45"/>
      <c r="KXD140" s="45"/>
      <c r="KXE140" s="45"/>
      <c r="KXF140" s="45"/>
      <c r="KXG140" s="45"/>
      <c r="KXH140" s="45"/>
      <c r="KXI140" s="45"/>
      <c r="KXJ140" s="45"/>
      <c r="KXK140" s="45"/>
      <c r="KXL140" s="45"/>
      <c r="KXM140" s="45"/>
      <c r="KXN140" s="45"/>
      <c r="KXO140" s="45"/>
      <c r="KXP140" s="45"/>
      <c r="KXQ140" s="45"/>
      <c r="KXR140" s="45"/>
      <c r="KXS140" s="45"/>
      <c r="KXT140" s="45"/>
      <c r="KXU140" s="45"/>
      <c r="KXV140" s="45"/>
      <c r="KXW140" s="45"/>
      <c r="KXX140" s="45"/>
      <c r="KXY140" s="45"/>
      <c r="KXZ140" s="45"/>
      <c r="KYA140" s="45"/>
      <c r="KYB140" s="45"/>
      <c r="KYC140" s="45"/>
      <c r="KYD140" s="45"/>
      <c r="KYE140" s="45"/>
      <c r="KYF140" s="45"/>
      <c r="KYG140" s="45"/>
      <c r="KYH140" s="45"/>
      <c r="KYI140" s="45"/>
      <c r="KYJ140" s="45"/>
      <c r="KYK140" s="45"/>
      <c r="KYL140" s="45"/>
      <c r="KYM140" s="45"/>
      <c r="KYN140" s="45"/>
      <c r="KYO140" s="45"/>
      <c r="KYP140" s="45"/>
      <c r="KYQ140" s="45"/>
      <c r="KYR140" s="45"/>
      <c r="KYS140" s="45"/>
      <c r="KYT140" s="45"/>
      <c r="KYU140" s="45"/>
      <c r="KYV140" s="45"/>
      <c r="KYW140" s="45"/>
      <c r="KYX140" s="45"/>
      <c r="KYY140" s="45"/>
      <c r="KYZ140" s="45"/>
      <c r="KZA140" s="45"/>
      <c r="KZB140" s="45"/>
      <c r="KZC140" s="45"/>
      <c r="KZD140" s="45"/>
      <c r="KZE140" s="45"/>
      <c r="KZF140" s="45"/>
      <c r="KZG140" s="45"/>
      <c r="KZH140" s="45"/>
      <c r="KZI140" s="45"/>
      <c r="KZJ140" s="45"/>
      <c r="KZK140" s="45"/>
      <c r="KZL140" s="45"/>
      <c r="KZM140" s="45"/>
      <c r="KZN140" s="45"/>
      <c r="KZO140" s="45"/>
      <c r="KZP140" s="45"/>
      <c r="KZQ140" s="45"/>
      <c r="KZR140" s="45"/>
      <c r="KZS140" s="45"/>
      <c r="KZT140" s="45"/>
      <c r="KZU140" s="45"/>
      <c r="KZV140" s="45"/>
      <c r="KZW140" s="45"/>
      <c r="KZX140" s="45"/>
      <c r="KZY140" s="45"/>
      <c r="KZZ140" s="45"/>
      <c r="LAA140" s="45"/>
      <c r="LAB140" s="45"/>
      <c r="LAC140" s="45"/>
      <c r="LAD140" s="45"/>
      <c r="LAE140" s="45"/>
      <c r="LAF140" s="45"/>
      <c r="LAG140" s="45"/>
      <c r="LAH140" s="45"/>
      <c r="LAI140" s="45"/>
      <c r="LAJ140" s="45"/>
      <c r="LAK140" s="45"/>
      <c r="LAL140" s="45"/>
      <c r="LAM140" s="45"/>
      <c r="LAN140" s="45"/>
      <c r="LAO140" s="45"/>
      <c r="LAP140" s="45"/>
      <c r="LAQ140" s="45"/>
      <c r="LAR140" s="45"/>
      <c r="LAS140" s="45"/>
      <c r="LAT140" s="45"/>
      <c r="LAU140" s="45"/>
      <c r="LAV140" s="45"/>
      <c r="LAW140" s="45"/>
      <c r="LAX140" s="45"/>
      <c r="LAY140" s="45"/>
      <c r="LAZ140" s="45"/>
      <c r="LBA140" s="45"/>
      <c r="LBB140" s="45"/>
      <c r="LBC140" s="45"/>
      <c r="LBD140" s="45"/>
      <c r="LBE140" s="45"/>
      <c r="LBF140" s="45"/>
      <c r="LBG140" s="45"/>
      <c r="LBH140" s="45"/>
      <c r="LBI140" s="45"/>
      <c r="LBJ140" s="45"/>
      <c r="LBK140" s="45"/>
      <c r="LBL140" s="45"/>
      <c r="LBM140" s="45"/>
      <c r="LBN140" s="45"/>
      <c r="LBO140" s="45"/>
      <c r="LBP140" s="45"/>
      <c r="LBQ140" s="45"/>
      <c r="LBR140" s="45"/>
      <c r="LBS140" s="45"/>
      <c r="LBT140" s="45"/>
      <c r="LBU140" s="45"/>
      <c r="LBV140" s="45"/>
      <c r="LBW140" s="45"/>
      <c r="LBX140" s="45"/>
      <c r="LBY140" s="45"/>
      <c r="LBZ140" s="45"/>
      <c r="LCA140" s="45"/>
      <c r="LCB140" s="45"/>
      <c r="LCC140" s="45"/>
      <c r="LCD140" s="45"/>
      <c r="LCE140" s="45"/>
      <c r="LCF140" s="45"/>
      <c r="LCG140" s="45"/>
      <c r="LCH140" s="45"/>
      <c r="LCI140" s="45"/>
      <c r="LCJ140" s="45"/>
      <c r="LCK140" s="45"/>
      <c r="LCL140" s="45"/>
      <c r="LCM140" s="45"/>
      <c r="LCN140" s="45"/>
      <c r="LCO140" s="45"/>
      <c r="LCP140" s="45"/>
      <c r="LCQ140" s="45"/>
      <c r="LCR140" s="45"/>
      <c r="LCS140" s="45"/>
      <c r="LCT140" s="45"/>
      <c r="LCU140" s="45"/>
      <c r="LCV140" s="45"/>
      <c r="LCW140" s="45"/>
      <c r="LCX140" s="45"/>
      <c r="LCY140" s="45"/>
      <c r="LCZ140" s="45"/>
      <c r="LDA140" s="45"/>
      <c r="LDB140" s="45"/>
      <c r="LDC140" s="45"/>
      <c r="LDD140" s="45"/>
      <c r="LDE140" s="45"/>
      <c r="LDF140" s="45"/>
      <c r="LDG140" s="45"/>
      <c r="LDH140" s="45"/>
      <c r="LDI140" s="45"/>
      <c r="LDJ140" s="45"/>
      <c r="LDK140" s="45"/>
      <c r="LDL140" s="45"/>
      <c r="LDM140" s="45"/>
      <c r="LDN140" s="45"/>
      <c r="LDO140" s="45"/>
      <c r="LDP140" s="45"/>
      <c r="LDQ140" s="45"/>
      <c r="LDR140" s="45"/>
      <c r="LDS140" s="45"/>
      <c r="LDT140" s="45"/>
      <c r="LDU140" s="45"/>
      <c r="LDV140" s="45"/>
      <c r="LDW140" s="45"/>
      <c r="LDX140" s="45"/>
      <c r="LDY140" s="45"/>
      <c r="LDZ140" s="45"/>
      <c r="LEA140" s="45"/>
      <c r="LEB140" s="45"/>
      <c r="LEC140" s="45"/>
      <c r="LED140" s="45"/>
      <c r="LEE140" s="45"/>
      <c r="LEF140" s="45"/>
      <c r="LEG140" s="45"/>
      <c r="LEH140" s="45"/>
      <c r="LEI140" s="45"/>
      <c r="LEJ140" s="45"/>
      <c r="LEK140" s="45"/>
      <c r="LEL140" s="45"/>
      <c r="LEM140" s="45"/>
      <c r="LEN140" s="45"/>
      <c r="LEO140" s="45"/>
      <c r="LEP140" s="45"/>
      <c r="LEQ140" s="45"/>
      <c r="LER140" s="45"/>
      <c r="LES140" s="45"/>
      <c r="LET140" s="45"/>
      <c r="LEU140" s="45"/>
      <c r="LEV140" s="45"/>
      <c r="LEW140" s="45"/>
      <c r="LEX140" s="45"/>
      <c r="LEY140" s="45"/>
      <c r="LEZ140" s="45"/>
      <c r="LFA140" s="45"/>
      <c r="LFB140" s="45"/>
      <c r="LFC140" s="45"/>
      <c r="LFD140" s="45"/>
      <c r="LFE140" s="45"/>
      <c r="LFF140" s="45"/>
      <c r="LFG140" s="45"/>
      <c r="LFH140" s="45"/>
      <c r="LFI140" s="45"/>
      <c r="LFJ140" s="45"/>
      <c r="LFK140" s="45"/>
      <c r="LFL140" s="45"/>
      <c r="LFM140" s="45"/>
      <c r="LFN140" s="45"/>
      <c r="LFO140" s="45"/>
      <c r="LFP140" s="45"/>
      <c r="LFQ140" s="45"/>
      <c r="LFR140" s="45"/>
      <c r="LFS140" s="45"/>
      <c r="LFT140" s="45"/>
      <c r="LFU140" s="45"/>
      <c r="LFV140" s="45"/>
      <c r="LFW140" s="45"/>
      <c r="LFX140" s="45"/>
      <c r="LFY140" s="45"/>
      <c r="LFZ140" s="45"/>
      <c r="LGA140" s="45"/>
      <c r="LGB140" s="45"/>
      <c r="LGC140" s="45"/>
      <c r="LGD140" s="45"/>
      <c r="LGE140" s="45"/>
      <c r="LGF140" s="45"/>
      <c r="LGG140" s="45"/>
      <c r="LGH140" s="45"/>
      <c r="LGI140" s="45"/>
      <c r="LGJ140" s="45"/>
      <c r="LGK140" s="45"/>
      <c r="LGL140" s="45"/>
      <c r="LGM140" s="45"/>
      <c r="LGN140" s="45"/>
      <c r="LGO140" s="45"/>
      <c r="LGP140" s="45"/>
      <c r="LGQ140" s="45"/>
      <c r="LGR140" s="45"/>
      <c r="LGS140" s="45"/>
      <c r="LGT140" s="45"/>
      <c r="LGU140" s="45"/>
      <c r="LGV140" s="45"/>
      <c r="LGW140" s="45"/>
      <c r="LGX140" s="45"/>
      <c r="LGY140" s="45"/>
      <c r="LGZ140" s="45"/>
      <c r="LHA140" s="45"/>
      <c r="LHB140" s="45"/>
      <c r="LHC140" s="45"/>
      <c r="LHD140" s="45"/>
      <c r="LHE140" s="45"/>
      <c r="LHF140" s="45"/>
      <c r="LHG140" s="45"/>
      <c r="LHH140" s="45"/>
      <c r="LHI140" s="45"/>
      <c r="LHJ140" s="45"/>
      <c r="LHK140" s="45"/>
      <c r="LHL140" s="45"/>
      <c r="LHM140" s="45"/>
      <c r="LHN140" s="45"/>
      <c r="LHO140" s="45"/>
      <c r="LHP140" s="45"/>
      <c r="LHQ140" s="45"/>
      <c r="LHR140" s="45"/>
      <c r="LHS140" s="45"/>
      <c r="LHT140" s="45"/>
      <c r="LHU140" s="45"/>
      <c r="LHV140" s="45"/>
      <c r="LHW140" s="45"/>
      <c r="LHX140" s="45"/>
      <c r="LHY140" s="45"/>
      <c r="LHZ140" s="45"/>
      <c r="LIA140" s="45"/>
      <c r="LIB140" s="45"/>
      <c r="LIC140" s="45"/>
      <c r="LID140" s="45"/>
      <c r="LIE140" s="45"/>
      <c r="LIF140" s="45"/>
      <c r="LIG140" s="45"/>
      <c r="LIH140" s="45"/>
      <c r="LII140" s="45"/>
      <c r="LIJ140" s="45"/>
      <c r="LIK140" s="45"/>
      <c r="LIL140" s="45"/>
      <c r="LIM140" s="45"/>
      <c r="LIN140" s="45"/>
      <c r="LIO140" s="45"/>
      <c r="LIP140" s="45"/>
      <c r="LIQ140" s="45"/>
      <c r="LIR140" s="45"/>
      <c r="LIS140" s="45"/>
      <c r="LIT140" s="45"/>
      <c r="LIU140" s="45"/>
      <c r="LIV140" s="45"/>
      <c r="LIW140" s="45"/>
      <c r="LIX140" s="45"/>
      <c r="LIY140" s="45"/>
      <c r="LIZ140" s="45"/>
      <c r="LJA140" s="45"/>
      <c r="LJB140" s="45"/>
      <c r="LJC140" s="45"/>
      <c r="LJD140" s="45"/>
      <c r="LJE140" s="45"/>
      <c r="LJF140" s="45"/>
      <c r="LJG140" s="45"/>
      <c r="LJH140" s="45"/>
      <c r="LJI140" s="45"/>
      <c r="LJJ140" s="45"/>
      <c r="LJK140" s="45"/>
      <c r="LJL140" s="45"/>
      <c r="LJM140" s="45"/>
      <c r="LJN140" s="45"/>
      <c r="LJO140" s="45"/>
      <c r="LJP140" s="45"/>
      <c r="LJQ140" s="45"/>
      <c r="LJR140" s="45"/>
      <c r="LJS140" s="45"/>
      <c r="LJT140" s="45"/>
      <c r="LJU140" s="45"/>
      <c r="LJV140" s="45"/>
      <c r="LJW140" s="45"/>
      <c r="LJX140" s="45"/>
      <c r="LJY140" s="45"/>
      <c r="LJZ140" s="45"/>
      <c r="LKA140" s="45"/>
      <c r="LKB140" s="45"/>
      <c r="LKC140" s="45"/>
      <c r="LKD140" s="45"/>
      <c r="LKE140" s="45"/>
      <c r="LKF140" s="45"/>
      <c r="LKG140" s="45"/>
      <c r="LKH140" s="45"/>
      <c r="LKI140" s="45"/>
      <c r="LKJ140" s="45"/>
      <c r="LKK140" s="45"/>
      <c r="LKL140" s="45"/>
      <c r="LKM140" s="45"/>
      <c r="LKN140" s="45"/>
      <c r="LKO140" s="45"/>
      <c r="LKP140" s="45"/>
      <c r="LKQ140" s="45"/>
      <c r="LKR140" s="45"/>
      <c r="LKS140" s="45"/>
      <c r="LKT140" s="45"/>
      <c r="LKU140" s="45"/>
      <c r="LKV140" s="45"/>
      <c r="LKW140" s="45"/>
      <c r="LKX140" s="45"/>
      <c r="LKY140" s="45"/>
      <c r="LKZ140" s="45"/>
      <c r="LLA140" s="45"/>
      <c r="LLB140" s="45"/>
      <c r="LLC140" s="45"/>
      <c r="LLD140" s="45"/>
      <c r="LLE140" s="45"/>
      <c r="LLF140" s="45"/>
      <c r="LLG140" s="45"/>
      <c r="LLH140" s="45"/>
      <c r="LLI140" s="45"/>
      <c r="LLJ140" s="45"/>
      <c r="LLK140" s="45"/>
      <c r="LLL140" s="45"/>
      <c r="LLM140" s="45"/>
      <c r="LLN140" s="45"/>
      <c r="LLO140" s="45"/>
      <c r="LLP140" s="45"/>
      <c r="LLQ140" s="45"/>
      <c r="LLR140" s="45"/>
      <c r="LLS140" s="45"/>
      <c r="LLT140" s="45"/>
      <c r="LLU140" s="45"/>
      <c r="LLV140" s="45"/>
      <c r="LLW140" s="45"/>
      <c r="LLX140" s="45"/>
      <c r="LLY140" s="45"/>
      <c r="LLZ140" s="45"/>
      <c r="LMA140" s="45"/>
      <c r="LMB140" s="45"/>
      <c r="LMC140" s="45"/>
      <c r="LMD140" s="45"/>
      <c r="LME140" s="45"/>
      <c r="LMF140" s="45"/>
      <c r="LMG140" s="45"/>
      <c r="LMH140" s="45"/>
      <c r="LMI140" s="45"/>
      <c r="LMJ140" s="45"/>
      <c r="LMK140" s="45"/>
      <c r="LML140" s="45"/>
      <c r="LMM140" s="45"/>
      <c r="LMN140" s="45"/>
      <c r="LMO140" s="45"/>
      <c r="LMP140" s="45"/>
      <c r="LMQ140" s="45"/>
      <c r="LMR140" s="45"/>
      <c r="LMS140" s="45"/>
      <c r="LMT140" s="45"/>
      <c r="LMU140" s="45"/>
      <c r="LMV140" s="45"/>
      <c r="LMW140" s="45"/>
      <c r="LMX140" s="45"/>
      <c r="LMY140" s="45"/>
      <c r="LMZ140" s="45"/>
      <c r="LNA140" s="45"/>
      <c r="LNB140" s="45"/>
      <c r="LNC140" s="45"/>
      <c r="LND140" s="45"/>
      <c r="LNE140" s="45"/>
      <c r="LNF140" s="45"/>
      <c r="LNG140" s="45"/>
      <c r="LNH140" s="45"/>
      <c r="LNI140" s="45"/>
      <c r="LNJ140" s="45"/>
      <c r="LNK140" s="45"/>
      <c r="LNL140" s="45"/>
      <c r="LNM140" s="45"/>
      <c r="LNN140" s="45"/>
      <c r="LNO140" s="45"/>
      <c r="LNP140" s="45"/>
      <c r="LNQ140" s="45"/>
      <c r="LNR140" s="45"/>
      <c r="LNS140" s="45"/>
      <c r="LNT140" s="45"/>
      <c r="LNU140" s="45"/>
      <c r="LNV140" s="45"/>
      <c r="LNW140" s="45"/>
      <c r="LNX140" s="45"/>
      <c r="LNY140" s="45"/>
      <c r="LNZ140" s="45"/>
      <c r="LOA140" s="45"/>
      <c r="LOB140" s="45"/>
      <c r="LOC140" s="45"/>
      <c r="LOD140" s="45"/>
      <c r="LOE140" s="45"/>
      <c r="LOF140" s="45"/>
      <c r="LOG140" s="45"/>
      <c r="LOH140" s="45"/>
      <c r="LOI140" s="45"/>
      <c r="LOJ140" s="45"/>
      <c r="LOK140" s="45"/>
      <c r="LOL140" s="45"/>
      <c r="LOM140" s="45"/>
      <c r="LON140" s="45"/>
      <c r="LOO140" s="45"/>
      <c r="LOP140" s="45"/>
      <c r="LOQ140" s="45"/>
      <c r="LOR140" s="45"/>
      <c r="LOS140" s="45"/>
      <c r="LOT140" s="45"/>
      <c r="LOU140" s="45"/>
      <c r="LOV140" s="45"/>
      <c r="LOW140" s="45"/>
      <c r="LOX140" s="45"/>
      <c r="LOY140" s="45"/>
      <c r="LOZ140" s="45"/>
      <c r="LPA140" s="45"/>
      <c r="LPB140" s="45"/>
      <c r="LPC140" s="45"/>
      <c r="LPD140" s="45"/>
      <c r="LPE140" s="45"/>
      <c r="LPF140" s="45"/>
      <c r="LPG140" s="45"/>
      <c r="LPH140" s="45"/>
      <c r="LPI140" s="45"/>
      <c r="LPJ140" s="45"/>
      <c r="LPK140" s="45"/>
      <c r="LPL140" s="45"/>
      <c r="LPM140" s="45"/>
      <c r="LPN140" s="45"/>
      <c r="LPO140" s="45"/>
      <c r="LPP140" s="45"/>
      <c r="LPQ140" s="45"/>
      <c r="LPR140" s="45"/>
      <c r="LPS140" s="45"/>
      <c r="LPT140" s="45"/>
      <c r="LPU140" s="45"/>
      <c r="LPV140" s="45"/>
      <c r="LPW140" s="45"/>
      <c r="LPX140" s="45"/>
      <c r="LPY140" s="45"/>
      <c r="LPZ140" s="45"/>
      <c r="LQA140" s="45"/>
      <c r="LQB140" s="45"/>
      <c r="LQC140" s="45"/>
      <c r="LQD140" s="45"/>
      <c r="LQE140" s="45"/>
      <c r="LQF140" s="45"/>
      <c r="LQG140" s="45"/>
      <c r="LQH140" s="45"/>
      <c r="LQI140" s="45"/>
      <c r="LQJ140" s="45"/>
      <c r="LQK140" s="45"/>
      <c r="LQL140" s="45"/>
      <c r="LQM140" s="45"/>
      <c r="LQN140" s="45"/>
      <c r="LQO140" s="45"/>
      <c r="LQP140" s="45"/>
      <c r="LQQ140" s="45"/>
      <c r="LQR140" s="45"/>
      <c r="LQS140" s="45"/>
      <c r="LQT140" s="45"/>
      <c r="LQU140" s="45"/>
      <c r="LQV140" s="45"/>
      <c r="LQW140" s="45"/>
      <c r="LQX140" s="45"/>
      <c r="LQY140" s="45"/>
      <c r="LQZ140" s="45"/>
      <c r="LRA140" s="45"/>
      <c r="LRB140" s="45"/>
      <c r="LRC140" s="45"/>
      <c r="LRD140" s="45"/>
      <c r="LRE140" s="45"/>
      <c r="LRF140" s="45"/>
      <c r="LRG140" s="45"/>
      <c r="LRH140" s="45"/>
      <c r="LRI140" s="45"/>
      <c r="LRJ140" s="45"/>
      <c r="LRK140" s="45"/>
      <c r="LRL140" s="45"/>
      <c r="LRM140" s="45"/>
      <c r="LRN140" s="45"/>
      <c r="LRO140" s="45"/>
      <c r="LRP140" s="45"/>
      <c r="LRQ140" s="45"/>
      <c r="LRR140" s="45"/>
      <c r="LRS140" s="45"/>
      <c r="LRT140" s="45"/>
      <c r="LRU140" s="45"/>
      <c r="LRV140" s="45"/>
      <c r="LRW140" s="45"/>
      <c r="LRX140" s="45"/>
      <c r="LRY140" s="45"/>
      <c r="LRZ140" s="45"/>
      <c r="LSA140" s="45"/>
      <c r="LSB140" s="45"/>
      <c r="LSC140" s="45"/>
      <c r="LSD140" s="45"/>
      <c r="LSE140" s="45"/>
      <c r="LSF140" s="45"/>
      <c r="LSG140" s="45"/>
      <c r="LSH140" s="45"/>
      <c r="LSI140" s="45"/>
      <c r="LSJ140" s="45"/>
      <c r="LSK140" s="45"/>
      <c r="LSL140" s="45"/>
      <c r="LSM140" s="45"/>
      <c r="LSN140" s="45"/>
      <c r="LSO140" s="45"/>
      <c r="LSP140" s="45"/>
      <c r="LSQ140" s="45"/>
      <c r="LSR140" s="45"/>
      <c r="LSS140" s="45"/>
      <c r="LST140" s="45"/>
      <c r="LSU140" s="45"/>
      <c r="LSV140" s="45"/>
      <c r="LSW140" s="45"/>
      <c r="LSX140" s="45"/>
      <c r="LSY140" s="45"/>
      <c r="LSZ140" s="45"/>
      <c r="LTA140" s="45"/>
      <c r="LTB140" s="45"/>
      <c r="LTC140" s="45"/>
      <c r="LTD140" s="45"/>
      <c r="LTE140" s="45"/>
      <c r="LTF140" s="45"/>
      <c r="LTG140" s="45"/>
      <c r="LTH140" s="45"/>
      <c r="LTI140" s="45"/>
      <c r="LTJ140" s="45"/>
      <c r="LTK140" s="45"/>
      <c r="LTL140" s="45"/>
      <c r="LTM140" s="45"/>
      <c r="LTN140" s="45"/>
      <c r="LTO140" s="45"/>
      <c r="LTP140" s="45"/>
      <c r="LTQ140" s="45"/>
      <c r="LTR140" s="45"/>
      <c r="LTS140" s="45"/>
      <c r="LTT140" s="45"/>
      <c r="LTU140" s="45"/>
      <c r="LTV140" s="45"/>
      <c r="LTW140" s="45"/>
      <c r="LTX140" s="45"/>
      <c r="LTY140" s="45"/>
      <c r="LTZ140" s="45"/>
      <c r="LUA140" s="45"/>
      <c r="LUB140" s="45"/>
      <c r="LUC140" s="45"/>
      <c r="LUD140" s="45"/>
      <c r="LUE140" s="45"/>
      <c r="LUF140" s="45"/>
      <c r="LUG140" s="45"/>
      <c r="LUH140" s="45"/>
      <c r="LUI140" s="45"/>
      <c r="LUJ140" s="45"/>
      <c r="LUK140" s="45"/>
      <c r="LUL140" s="45"/>
      <c r="LUM140" s="45"/>
      <c r="LUN140" s="45"/>
      <c r="LUO140" s="45"/>
      <c r="LUP140" s="45"/>
      <c r="LUQ140" s="45"/>
      <c r="LUR140" s="45"/>
      <c r="LUS140" s="45"/>
      <c r="LUT140" s="45"/>
      <c r="LUU140" s="45"/>
      <c r="LUV140" s="45"/>
      <c r="LUW140" s="45"/>
      <c r="LUX140" s="45"/>
      <c r="LUY140" s="45"/>
      <c r="LUZ140" s="45"/>
      <c r="LVA140" s="45"/>
      <c r="LVB140" s="45"/>
      <c r="LVC140" s="45"/>
      <c r="LVD140" s="45"/>
      <c r="LVE140" s="45"/>
      <c r="LVF140" s="45"/>
      <c r="LVG140" s="45"/>
      <c r="LVH140" s="45"/>
      <c r="LVI140" s="45"/>
      <c r="LVJ140" s="45"/>
      <c r="LVK140" s="45"/>
      <c r="LVL140" s="45"/>
      <c r="LVM140" s="45"/>
      <c r="LVN140" s="45"/>
      <c r="LVO140" s="45"/>
      <c r="LVP140" s="45"/>
      <c r="LVQ140" s="45"/>
      <c r="LVR140" s="45"/>
      <c r="LVS140" s="45"/>
      <c r="LVT140" s="45"/>
      <c r="LVU140" s="45"/>
      <c r="LVV140" s="45"/>
      <c r="LVW140" s="45"/>
      <c r="LVX140" s="45"/>
      <c r="LVY140" s="45"/>
      <c r="LVZ140" s="45"/>
      <c r="LWA140" s="45"/>
      <c r="LWB140" s="45"/>
      <c r="LWC140" s="45"/>
      <c r="LWD140" s="45"/>
      <c r="LWE140" s="45"/>
      <c r="LWF140" s="45"/>
      <c r="LWG140" s="45"/>
      <c r="LWH140" s="45"/>
      <c r="LWI140" s="45"/>
      <c r="LWJ140" s="45"/>
      <c r="LWK140" s="45"/>
      <c r="LWL140" s="45"/>
      <c r="LWM140" s="45"/>
      <c r="LWN140" s="45"/>
      <c r="LWO140" s="45"/>
      <c r="LWP140" s="45"/>
      <c r="LWQ140" s="45"/>
      <c r="LWR140" s="45"/>
      <c r="LWS140" s="45"/>
      <c r="LWT140" s="45"/>
      <c r="LWU140" s="45"/>
      <c r="LWV140" s="45"/>
      <c r="LWW140" s="45"/>
      <c r="LWX140" s="45"/>
      <c r="LWY140" s="45"/>
      <c r="LWZ140" s="45"/>
      <c r="LXA140" s="45"/>
      <c r="LXB140" s="45"/>
      <c r="LXC140" s="45"/>
      <c r="LXD140" s="45"/>
      <c r="LXE140" s="45"/>
      <c r="LXF140" s="45"/>
      <c r="LXG140" s="45"/>
      <c r="LXH140" s="45"/>
      <c r="LXI140" s="45"/>
      <c r="LXJ140" s="45"/>
      <c r="LXK140" s="45"/>
      <c r="LXL140" s="45"/>
      <c r="LXM140" s="45"/>
      <c r="LXN140" s="45"/>
      <c r="LXO140" s="45"/>
      <c r="LXP140" s="45"/>
      <c r="LXQ140" s="45"/>
      <c r="LXR140" s="45"/>
      <c r="LXS140" s="45"/>
      <c r="LXT140" s="45"/>
      <c r="LXU140" s="45"/>
      <c r="LXV140" s="45"/>
      <c r="LXW140" s="45"/>
      <c r="LXX140" s="45"/>
      <c r="LXY140" s="45"/>
      <c r="LXZ140" s="45"/>
      <c r="LYA140" s="45"/>
      <c r="LYB140" s="45"/>
      <c r="LYC140" s="45"/>
      <c r="LYD140" s="45"/>
      <c r="LYE140" s="45"/>
      <c r="LYF140" s="45"/>
      <c r="LYG140" s="45"/>
      <c r="LYH140" s="45"/>
      <c r="LYI140" s="45"/>
      <c r="LYJ140" s="45"/>
      <c r="LYK140" s="45"/>
      <c r="LYL140" s="45"/>
      <c r="LYM140" s="45"/>
      <c r="LYN140" s="45"/>
      <c r="LYO140" s="45"/>
      <c r="LYP140" s="45"/>
      <c r="LYQ140" s="45"/>
      <c r="LYR140" s="45"/>
      <c r="LYS140" s="45"/>
      <c r="LYT140" s="45"/>
      <c r="LYU140" s="45"/>
      <c r="LYV140" s="45"/>
      <c r="LYW140" s="45"/>
      <c r="LYX140" s="45"/>
      <c r="LYY140" s="45"/>
      <c r="LYZ140" s="45"/>
      <c r="LZA140" s="45"/>
      <c r="LZB140" s="45"/>
      <c r="LZC140" s="45"/>
      <c r="LZD140" s="45"/>
      <c r="LZE140" s="45"/>
      <c r="LZF140" s="45"/>
      <c r="LZG140" s="45"/>
      <c r="LZH140" s="45"/>
      <c r="LZI140" s="45"/>
      <c r="LZJ140" s="45"/>
      <c r="LZK140" s="45"/>
      <c r="LZL140" s="45"/>
      <c r="LZM140" s="45"/>
      <c r="LZN140" s="45"/>
      <c r="LZO140" s="45"/>
      <c r="LZP140" s="45"/>
      <c r="LZQ140" s="45"/>
      <c r="LZR140" s="45"/>
      <c r="LZS140" s="45"/>
      <c r="LZT140" s="45"/>
      <c r="LZU140" s="45"/>
      <c r="LZV140" s="45"/>
      <c r="LZW140" s="45"/>
      <c r="LZX140" s="45"/>
      <c r="LZY140" s="45"/>
      <c r="LZZ140" s="45"/>
      <c r="MAA140" s="45"/>
      <c r="MAB140" s="45"/>
      <c r="MAC140" s="45"/>
      <c r="MAD140" s="45"/>
      <c r="MAE140" s="45"/>
      <c r="MAF140" s="45"/>
      <c r="MAG140" s="45"/>
      <c r="MAH140" s="45"/>
      <c r="MAI140" s="45"/>
      <c r="MAJ140" s="45"/>
      <c r="MAK140" s="45"/>
      <c r="MAL140" s="45"/>
      <c r="MAM140" s="45"/>
      <c r="MAN140" s="45"/>
      <c r="MAO140" s="45"/>
      <c r="MAP140" s="45"/>
      <c r="MAQ140" s="45"/>
      <c r="MAR140" s="45"/>
      <c r="MAS140" s="45"/>
      <c r="MAT140" s="45"/>
      <c r="MAU140" s="45"/>
      <c r="MAV140" s="45"/>
      <c r="MAW140" s="45"/>
      <c r="MAX140" s="45"/>
      <c r="MAY140" s="45"/>
      <c r="MAZ140" s="45"/>
      <c r="MBA140" s="45"/>
      <c r="MBB140" s="45"/>
      <c r="MBC140" s="45"/>
      <c r="MBD140" s="45"/>
      <c r="MBE140" s="45"/>
      <c r="MBF140" s="45"/>
      <c r="MBG140" s="45"/>
      <c r="MBH140" s="45"/>
      <c r="MBI140" s="45"/>
      <c r="MBJ140" s="45"/>
      <c r="MBK140" s="45"/>
      <c r="MBL140" s="45"/>
      <c r="MBM140" s="45"/>
      <c r="MBN140" s="45"/>
      <c r="MBO140" s="45"/>
      <c r="MBP140" s="45"/>
      <c r="MBQ140" s="45"/>
      <c r="MBR140" s="45"/>
      <c r="MBS140" s="45"/>
      <c r="MBT140" s="45"/>
      <c r="MBU140" s="45"/>
      <c r="MBV140" s="45"/>
      <c r="MBW140" s="45"/>
      <c r="MBX140" s="45"/>
      <c r="MBY140" s="45"/>
      <c r="MBZ140" s="45"/>
      <c r="MCA140" s="45"/>
      <c r="MCB140" s="45"/>
      <c r="MCC140" s="45"/>
      <c r="MCD140" s="45"/>
      <c r="MCE140" s="45"/>
      <c r="MCF140" s="45"/>
      <c r="MCG140" s="45"/>
      <c r="MCH140" s="45"/>
      <c r="MCI140" s="45"/>
      <c r="MCJ140" s="45"/>
      <c r="MCK140" s="45"/>
      <c r="MCL140" s="45"/>
      <c r="MCM140" s="45"/>
      <c r="MCN140" s="45"/>
      <c r="MCO140" s="45"/>
      <c r="MCP140" s="45"/>
      <c r="MCQ140" s="45"/>
      <c r="MCR140" s="45"/>
      <c r="MCS140" s="45"/>
      <c r="MCT140" s="45"/>
      <c r="MCU140" s="45"/>
      <c r="MCV140" s="45"/>
      <c r="MCW140" s="45"/>
      <c r="MCX140" s="45"/>
      <c r="MCY140" s="45"/>
      <c r="MCZ140" s="45"/>
      <c r="MDA140" s="45"/>
      <c r="MDB140" s="45"/>
      <c r="MDC140" s="45"/>
      <c r="MDD140" s="45"/>
      <c r="MDE140" s="45"/>
      <c r="MDF140" s="45"/>
      <c r="MDG140" s="45"/>
      <c r="MDH140" s="45"/>
      <c r="MDI140" s="45"/>
      <c r="MDJ140" s="45"/>
      <c r="MDK140" s="45"/>
      <c r="MDL140" s="45"/>
      <c r="MDM140" s="45"/>
      <c r="MDN140" s="45"/>
      <c r="MDO140" s="45"/>
      <c r="MDP140" s="45"/>
      <c r="MDQ140" s="45"/>
      <c r="MDR140" s="45"/>
      <c r="MDS140" s="45"/>
      <c r="MDT140" s="45"/>
      <c r="MDU140" s="45"/>
      <c r="MDV140" s="45"/>
      <c r="MDW140" s="45"/>
      <c r="MDX140" s="45"/>
      <c r="MDY140" s="45"/>
      <c r="MDZ140" s="45"/>
      <c r="MEA140" s="45"/>
      <c r="MEB140" s="45"/>
      <c r="MEC140" s="45"/>
      <c r="MED140" s="45"/>
      <c r="MEE140" s="45"/>
      <c r="MEF140" s="45"/>
      <c r="MEG140" s="45"/>
      <c r="MEH140" s="45"/>
      <c r="MEI140" s="45"/>
      <c r="MEJ140" s="45"/>
      <c r="MEK140" s="45"/>
      <c r="MEL140" s="45"/>
      <c r="MEM140" s="45"/>
      <c r="MEN140" s="45"/>
      <c r="MEO140" s="45"/>
      <c r="MEP140" s="45"/>
      <c r="MEQ140" s="45"/>
      <c r="MER140" s="45"/>
      <c r="MES140" s="45"/>
      <c r="MET140" s="45"/>
      <c r="MEU140" s="45"/>
      <c r="MEV140" s="45"/>
      <c r="MEW140" s="45"/>
      <c r="MEX140" s="45"/>
      <c r="MEY140" s="45"/>
      <c r="MEZ140" s="45"/>
      <c r="MFA140" s="45"/>
      <c r="MFB140" s="45"/>
      <c r="MFC140" s="45"/>
      <c r="MFD140" s="45"/>
      <c r="MFE140" s="45"/>
      <c r="MFF140" s="45"/>
      <c r="MFG140" s="45"/>
      <c r="MFH140" s="45"/>
      <c r="MFI140" s="45"/>
      <c r="MFJ140" s="45"/>
      <c r="MFK140" s="45"/>
      <c r="MFL140" s="45"/>
      <c r="MFM140" s="45"/>
      <c r="MFN140" s="45"/>
      <c r="MFO140" s="45"/>
      <c r="MFP140" s="45"/>
      <c r="MFQ140" s="45"/>
      <c r="MFR140" s="45"/>
      <c r="MFS140" s="45"/>
      <c r="MFT140" s="45"/>
      <c r="MFU140" s="45"/>
      <c r="MFV140" s="45"/>
      <c r="MFW140" s="45"/>
      <c r="MFX140" s="45"/>
      <c r="MFY140" s="45"/>
      <c r="MFZ140" s="45"/>
      <c r="MGA140" s="45"/>
      <c r="MGB140" s="45"/>
      <c r="MGC140" s="45"/>
      <c r="MGD140" s="45"/>
      <c r="MGE140" s="45"/>
      <c r="MGF140" s="45"/>
      <c r="MGG140" s="45"/>
      <c r="MGH140" s="45"/>
      <c r="MGI140" s="45"/>
      <c r="MGJ140" s="45"/>
      <c r="MGK140" s="45"/>
      <c r="MGL140" s="45"/>
      <c r="MGM140" s="45"/>
      <c r="MGN140" s="45"/>
      <c r="MGO140" s="45"/>
      <c r="MGP140" s="45"/>
      <c r="MGQ140" s="45"/>
      <c r="MGR140" s="45"/>
      <c r="MGS140" s="45"/>
      <c r="MGT140" s="45"/>
      <c r="MGU140" s="45"/>
      <c r="MGV140" s="45"/>
      <c r="MGW140" s="45"/>
      <c r="MGX140" s="45"/>
      <c r="MGY140" s="45"/>
      <c r="MGZ140" s="45"/>
      <c r="MHA140" s="45"/>
      <c r="MHB140" s="45"/>
      <c r="MHC140" s="45"/>
      <c r="MHD140" s="45"/>
      <c r="MHE140" s="45"/>
      <c r="MHF140" s="45"/>
      <c r="MHG140" s="45"/>
      <c r="MHH140" s="45"/>
      <c r="MHI140" s="45"/>
      <c r="MHJ140" s="45"/>
      <c r="MHK140" s="45"/>
      <c r="MHL140" s="45"/>
      <c r="MHM140" s="45"/>
      <c r="MHN140" s="45"/>
      <c r="MHO140" s="45"/>
      <c r="MHP140" s="45"/>
      <c r="MHQ140" s="45"/>
      <c r="MHR140" s="45"/>
      <c r="MHS140" s="45"/>
      <c r="MHT140" s="45"/>
      <c r="MHU140" s="45"/>
      <c r="MHV140" s="45"/>
      <c r="MHW140" s="45"/>
      <c r="MHX140" s="45"/>
      <c r="MHY140" s="45"/>
      <c r="MHZ140" s="45"/>
      <c r="MIA140" s="45"/>
      <c r="MIB140" s="45"/>
      <c r="MIC140" s="45"/>
      <c r="MID140" s="45"/>
      <c r="MIE140" s="45"/>
      <c r="MIF140" s="45"/>
      <c r="MIG140" s="45"/>
      <c r="MIH140" s="45"/>
      <c r="MII140" s="45"/>
      <c r="MIJ140" s="45"/>
      <c r="MIK140" s="45"/>
      <c r="MIL140" s="45"/>
      <c r="MIM140" s="45"/>
      <c r="MIN140" s="45"/>
      <c r="MIO140" s="45"/>
      <c r="MIP140" s="45"/>
      <c r="MIQ140" s="45"/>
      <c r="MIR140" s="45"/>
      <c r="MIS140" s="45"/>
      <c r="MIT140" s="45"/>
      <c r="MIU140" s="45"/>
      <c r="MIV140" s="45"/>
      <c r="MIW140" s="45"/>
      <c r="MIX140" s="45"/>
      <c r="MIY140" s="45"/>
      <c r="MIZ140" s="45"/>
      <c r="MJA140" s="45"/>
      <c r="MJB140" s="45"/>
      <c r="MJC140" s="45"/>
      <c r="MJD140" s="45"/>
      <c r="MJE140" s="45"/>
      <c r="MJF140" s="45"/>
      <c r="MJG140" s="45"/>
      <c r="MJH140" s="45"/>
      <c r="MJI140" s="45"/>
      <c r="MJJ140" s="45"/>
      <c r="MJK140" s="45"/>
      <c r="MJL140" s="45"/>
      <c r="MJM140" s="45"/>
      <c r="MJN140" s="45"/>
      <c r="MJO140" s="45"/>
      <c r="MJP140" s="45"/>
      <c r="MJQ140" s="45"/>
      <c r="MJR140" s="45"/>
      <c r="MJS140" s="45"/>
      <c r="MJT140" s="45"/>
      <c r="MJU140" s="45"/>
      <c r="MJV140" s="45"/>
      <c r="MJW140" s="45"/>
      <c r="MJX140" s="45"/>
      <c r="MJY140" s="45"/>
      <c r="MJZ140" s="45"/>
      <c r="MKA140" s="45"/>
      <c r="MKB140" s="45"/>
      <c r="MKC140" s="45"/>
      <c r="MKD140" s="45"/>
      <c r="MKE140" s="45"/>
      <c r="MKF140" s="45"/>
      <c r="MKG140" s="45"/>
      <c r="MKH140" s="45"/>
      <c r="MKI140" s="45"/>
      <c r="MKJ140" s="45"/>
      <c r="MKK140" s="45"/>
      <c r="MKL140" s="45"/>
      <c r="MKM140" s="45"/>
      <c r="MKN140" s="45"/>
      <c r="MKO140" s="45"/>
      <c r="MKP140" s="45"/>
      <c r="MKQ140" s="45"/>
      <c r="MKR140" s="45"/>
      <c r="MKS140" s="45"/>
      <c r="MKT140" s="45"/>
      <c r="MKU140" s="45"/>
      <c r="MKV140" s="45"/>
      <c r="MKW140" s="45"/>
      <c r="MKX140" s="45"/>
      <c r="MKY140" s="45"/>
      <c r="MKZ140" s="45"/>
      <c r="MLA140" s="45"/>
      <c r="MLB140" s="45"/>
      <c r="MLC140" s="45"/>
      <c r="MLD140" s="45"/>
      <c r="MLE140" s="45"/>
      <c r="MLF140" s="45"/>
      <c r="MLG140" s="45"/>
      <c r="MLH140" s="45"/>
      <c r="MLI140" s="45"/>
      <c r="MLJ140" s="45"/>
      <c r="MLK140" s="45"/>
      <c r="MLL140" s="45"/>
      <c r="MLM140" s="45"/>
      <c r="MLN140" s="45"/>
      <c r="MLO140" s="45"/>
      <c r="MLP140" s="45"/>
      <c r="MLQ140" s="45"/>
      <c r="MLR140" s="45"/>
      <c r="MLS140" s="45"/>
      <c r="MLT140" s="45"/>
      <c r="MLU140" s="45"/>
      <c r="MLV140" s="45"/>
      <c r="MLW140" s="45"/>
      <c r="MLX140" s="45"/>
      <c r="MLY140" s="45"/>
      <c r="MLZ140" s="45"/>
      <c r="MMA140" s="45"/>
      <c r="MMB140" s="45"/>
      <c r="MMC140" s="45"/>
      <c r="MMD140" s="45"/>
      <c r="MME140" s="45"/>
      <c r="MMF140" s="45"/>
      <c r="MMG140" s="45"/>
      <c r="MMH140" s="45"/>
      <c r="MMI140" s="45"/>
      <c r="MMJ140" s="45"/>
      <c r="MMK140" s="45"/>
      <c r="MML140" s="45"/>
      <c r="MMM140" s="45"/>
      <c r="MMN140" s="45"/>
      <c r="MMO140" s="45"/>
      <c r="MMP140" s="45"/>
      <c r="MMQ140" s="45"/>
      <c r="MMR140" s="45"/>
      <c r="MMS140" s="45"/>
      <c r="MMT140" s="45"/>
      <c r="MMU140" s="45"/>
      <c r="MMV140" s="45"/>
      <c r="MMW140" s="45"/>
      <c r="MMX140" s="45"/>
      <c r="MMY140" s="45"/>
      <c r="MMZ140" s="45"/>
      <c r="MNA140" s="45"/>
      <c r="MNB140" s="45"/>
      <c r="MNC140" s="45"/>
      <c r="MND140" s="45"/>
      <c r="MNE140" s="45"/>
      <c r="MNF140" s="45"/>
      <c r="MNG140" s="45"/>
      <c r="MNH140" s="45"/>
      <c r="MNI140" s="45"/>
      <c r="MNJ140" s="45"/>
      <c r="MNK140" s="45"/>
      <c r="MNL140" s="45"/>
      <c r="MNM140" s="45"/>
      <c r="MNN140" s="45"/>
      <c r="MNO140" s="45"/>
      <c r="MNP140" s="45"/>
      <c r="MNQ140" s="45"/>
      <c r="MNR140" s="45"/>
      <c r="MNS140" s="45"/>
      <c r="MNT140" s="45"/>
      <c r="MNU140" s="45"/>
      <c r="MNV140" s="45"/>
      <c r="MNW140" s="45"/>
      <c r="MNX140" s="45"/>
      <c r="MNY140" s="45"/>
      <c r="MNZ140" s="45"/>
      <c r="MOA140" s="45"/>
      <c r="MOB140" s="45"/>
      <c r="MOC140" s="45"/>
      <c r="MOD140" s="45"/>
      <c r="MOE140" s="45"/>
      <c r="MOF140" s="45"/>
      <c r="MOG140" s="45"/>
      <c r="MOH140" s="45"/>
      <c r="MOI140" s="45"/>
      <c r="MOJ140" s="45"/>
      <c r="MOK140" s="45"/>
      <c r="MOL140" s="45"/>
      <c r="MOM140" s="45"/>
      <c r="MON140" s="45"/>
      <c r="MOO140" s="45"/>
      <c r="MOP140" s="45"/>
      <c r="MOQ140" s="45"/>
      <c r="MOR140" s="45"/>
      <c r="MOS140" s="45"/>
      <c r="MOT140" s="45"/>
      <c r="MOU140" s="45"/>
      <c r="MOV140" s="45"/>
      <c r="MOW140" s="45"/>
      <c r="MOX140" s="45"/>
      <c r="MOY140" s="45"/>
      <c r="MOZ140" s="45"/>
      <c r="MPA140" s="45"/>
      <c r="MPB140" s="45"/>
      <c r="MPC140" s="45"/>
      <c r="MPD140" s="45"/>
      <c r="MPE140" s="45"/>
      <c r="MPF140" s="45"/>
      <c r="MPG140" s="45"/>
      <c r="MPH140" s="45"/>
      <c r="MPI140" s="45"/>
      <c r="MPJ140" s="45"/>
      <c r="MPK140" s="45"/>
      <c r="MPL140" s="45"/>
      <c r="MPM140" s="45"/>
      <c r="MPN140" s="45"/>
      <c r="MPO140" s="45"/>
      <c r="MPP140" s="45"/>
      <c r="MPQ140" s="45"/>
      <c r="MPR140" s="45"/>
      <c r="MPS140" s="45"/>
      <c r="MPT140" s="45"/>
      <c r="MPU140" s="45"/>
      <c r="MPV140" s="45"/>
      <c r="MPW140" s="45"/>
      <c r="MPX140" s="45"/>
      <c r="MPY140" s="45"/>
      <c r="MPZ140" s="45"/>
      <c r="MQA140" s="45"/>
      <c r="MQB140" s="45"/>
      <c r="MQC140" s="45"/>
      <c r="MQD140" s="45"/>
      <c r="MQE140" s="45"/>
      <c r="MQF140" s="45"/>
      <c r="MQG140" s="45"/>
      <c r="MQH140" s="45"/>
      <c r="MQI140" s="45"/>
      <c r="MQJ140" s="45"/>
      <c r="MQK140" s="45"/>
      <c r="MQL140" s="45"/>
      <c r="MQM140" s="45"/>
      <c r="MQN140" s="45"/>
      <c r="MQO140" s="45"/>
      <c r="MQP140" s="45"/>
      <c r="MQQ140" s="45"/>
      <c r="MQR140" s="45"/>
      <c r="MQS140" s="45"/>
      <c r="MQT140" s="45"/>
      <c r="MQU140" s="45"/>
      <c r="MQV140" s="45"/>
      <c r="MQW140" s="45"/>
      <c r="MQX140" s="45"/>
      <c r="MQY140" s="45"/>
      <c r="MQZ140" s="45"/>
      <c r="MRA140" s="45"/>
      <c r="MRB140" s="45"/>
      <c r="MRC140" s="45"/>
      <c r="MRD140" s="45"/>
      <c r="MRE140" s="45"/>
      <c r="MRF140" s="45"/>
      <c r="MRG140" s="45"/>
      <c r="MRH140" s="45"/>
      <c r="MRI140" s="45"/>
      <c r="MRJ140" s="45"/>
      <c r="MRK140" s="45"/>
      <c r="MRL140" s="45"/>
      <c r="MRM140" s="45"/>
      <c r="MRN140" s="45"/>
      <c r="MRO140" s="45"/>
      <c r="MRP140" s="45"/>
      <c r="MRQ140" s="45"/>
      <c r="MRR140" s="45"/>
      <c r="MRS140" s="45"/>
      <c r="MRT140" s="45"/>
      <c r="MRU140" s="45"/>
      <c r="MRV140" s="45"/>
      <c r="MRW140" s="45"/>
      <c r="MRX140" s="45"/>
      <c r="MRY140" s="45"/>
      <c r="MRZ140" s="45"/>
      <c r="MSA140" s="45"/>
      <c r="MSB140" s="45"/>
      <c r="MSC140" s="45"/>
      <c r="MSD140" s="45"/>
      <c r="MSE140" s="45"/>
      <c r="MSF140" s="45"/>
      <c r="MSG140" s="45"/>
      <c r="MSH140" s="45"/>
      <c r="MSI140" s="45"/>
      <c r="MSJ140" s="45"/>
      <c r="MSK140" s="45"/>
      <c r="MSL140" s="45"/>
      <c r="MSM140" s="45"/>
      <c r="MSN140" s="45"/>
      <c r="MSO140" s="45"/>
      <c r="MSP140" s="45"/>
      <c r="MSQ140" s="45"/>
      <c r="MSR140" s="45"/>
      <c r="MSS140" s="45"/>
      <c r="MST140" s="45"/>
      <c r="MSU140" s="45"/>
      <c r="MSV140" s="45"/>
      <c r="MSW140" s="45"/>
      <c r="MSX140" s="45"/>
      <c r="MSY140" s="45"/>
      <c r="MSZ140" s="45"/>
      <c r="MTA140" s="45"/>
      <c r="MTB140" s="45"/>
      <c r="MTC140" s="45"/>
      <c r="MTD140" s="45"/>
      <c r="MTE140" s="45"/>
      <c r="MTF140" s="45"/>
      <c r="MTG140" s="45"/>
      <c r="MTH140" s="45"/>
      <c r="MTI140" s="45"/>
      <c r="MTJ140" s="45"/>
      <c r="MTK140" s="45"/>
      <c r="MTL140" s="45"/>
      <c r="MTM140" s="45"/>
      <c r="MTN140" s="45"/>
      <c r="MTO140" s="45"/>
      <c r="MTP140" s="45"/>
      <c r="MTQ140" s="45"/>
      <c r="MTR140" s="45"/>
      <c r="MTS140" s="45"/>
      <c r="MTT140" s="45"/>
      <c r="MTU140" s="45"/>
      <c r="MTV140" s="45"/>
      <c r="MTW140" s="45"/>
      <c r="MTX140" s="45"/>
      <c r="MTY140" s="45"/>
      <c r="MTZ140" s="45"/>
      <c r="MUA140" s="45"/>
      <c r="MUB140" s="45"/>
      <c r="MUC140" s="45"/>
      <c r="MUD140" s="45"/>
      <c r="MUE140" s="45"/>
      <c r="MUF140" s="45"/>
      <c r="MUG140" s="45"/>
      <c r="MUH140" s="45"/>
      <c r="MUI140" s="45"/>
      <c r="MUJ140" s="45"/>
      <c r="MUK140" s="45"/>
      <c r="MUL140" s="45"/>
      <c r="MUM140" s="45"/>
      <c r="MUN140" s="45"/>
      <c r="MUO140" s="45"/>
      <c r="MUP140" s="45"/>
      <c r="MUQ140" s="45"/>
      <c r="MUR140" s="45"/>
      <c r="MUS140" s="45"/>
      <c r="MUT140" s="45"/>
      <c r="MUU140" s="45"/>
      <c r="MUV140" s="45"/>
      <c r="MUW140" s="45"/>
      <c r="MUX140" s="45"/>
      <c r="MUY140" s="45"/>
      <c r="MUZ140" s="45"/>
      <c r="MVA140" s="45"/>
      <c r="MVB140" s="45"/>
      <c r="MVC140" s="45"/>
      <c r="MVD140" s="45"/>
      <c r="MVE140" s="45"/>
      <c r="MVF140" s="45"/>
      <c r="MVG140" s="45"/>
      <c r="MVH140" s="45"/>
      <c r="MVI140" s="45"/>
      <c r="MVJ140" s="45"/>
      <c r="MVK140" s="45"/>
      <c r="MVL140" s="45"/>
      <c r="MVM140" s="45"/>
      <c r="MVN140" s="45"/>
      <c r="MVO140" s="45"/>
      <c r="MVP140" s="45"/>
      <c r="MVQ140" s="45"/>
      <c r="MVR140" s="45"/>
      <c r="MVS140" s="45"/>
      <c r="MVT140" s="45"/>
      <c r="MVU140" s="45"/>
      <c r="MVV140" s="45"/>
      <c r="MVW140" s="45"/>
      <c r="MVX140" s="45"/>
      <c r="MVY140" s="45"/>
      <c r="MVZ140" s="45"/>
      <c r="MWA140" s="45"/>
      <c r="MWB140" s="45"/>
      <c r="MWC140" s="45"/>
      <c r="MWD140" s="45"/>
      <c r="MWE140" s="45"/>
      <c r="MWF140" s="45"/>
      <c r="MWG140" s="45"/>
      <c r="MWH140" s="45"/>
      <c r="MWI140" s="45"/>
      <c r="MWJ140" s="45"/>
      <c r="MWK140" s="45"/>
      <c r="MWL140" s="45"/>
      <c r="MWM140" s="45"/>
      <c r="MWN140" s="45"/>
      <c r="MWO140" s="45"/>
      <c r="MWP140" s="45"/>
      <c r="MWQ140" s="45"/>
      <c r="MWR140" s="45"/>
      <c r="MWS140" s="45"/>
      <c r="MWT140" s="45"/>
      <c r="MWU140" s="45"/>
      <c r="MWV140" s="45"/>
      <c r="MWW140" s="45"/>
      <c r="MWX140" s="45"/>
      <c r="MWY140" s="45"/>
      <c r="MWZ140" s="45"/>
      <c r="MXA140" s="45"/>
      <c r="MXB140" s="45"/>
      <c r="MXC140" s="45"/>
      <c r="MXD140" s="45"/>
      <c r="MXE140" s="45"/>
      <c r="MXF140" s="45"/>
      <c r="MXG140" s="45"/>
      <c r="MXH140" s="45"/>
      <c r="MXI140" s="45"/>
      <c r="MXJ140" s="45"/>
      <c r="MXK140" s="45"/>
      <c r="MXL140" s="45"/>
      <c r="MXM140" s="45"/>
      <c r="MXN140" s="45"/>
      <c r="MXO140" s="45"/>
      <c r="MXP140" s="45"/>
      <c r="MXQ140" s="45"/>
      <c r="MXR140" s="45"/>
      <c r="MXS140" s="45"/>
      <c r="MXT140" s="45"/>
      <c r="MXU140" s="45"/>
      <c r="MXV140" s="45"/>
      <c r="MXW140" s="45"/>
      <c r="MXX140" s="45"/>
      <c r="MXY140" s="45"/>
      <c r="MXZ140" s="45"/>
      <c r="MYA140" s="45"/>
      <c r="MYB140" s="45"/>
      <c r="MYC140" s="45"/>
      <c r="MYD140" s="45"/>
      <c r="MYE140" s="45"/>
      <c r="MYF140" s="45"/>
      <c r="MYG140" s="45"/>
      <c r="MYH140" s="45"/>
      <c r="MYI140" s="45"/>
      <c r="MYJ140" s="45"/>
      <c r="MYK140" s="45"/>
      <c r="MYL140" s="45"/>
      <c r="MYM140" s="45"/>
      <c r="MYN140" s="45"/>
      <c r="MYO140" s="45"/>
      <c r="MYP140" s="45"/>
      <c r="MYQ140" s="45"/>
      <c r="MYR140" s="45"/>
      <c r="MYS140" s="45"/>
      <c r="MYT140" s="45"/>
      <c r="MYU140" s="45"/>
      <c r="MYV140" s="45"/>
      <c r="MYW140" s="45"/>
      <c r="MYX140" s="45"/>
      <c r="MYY140" s="45"/>
      <c r="MYZ140" s="45"/>
      <c r="MZA140" s="45"/>
      <c r="MZB140" s="45"/>
      <c r="MZC140" s="45"/>
      <c r="MZD140" s="45"/>
      <c r="MZE140" s="45"/>
      <c r="MZF140" s="45"/>
      <c r="MZG140" s="45"/>
      <c r="MZH140" s="45"/>
      <c r="MZI140" s="45"/>
      <c r="MZJ140" s="45"/>
      <c r="MZK140" s="45"/>
      <c r="MZL140" s="45"/>
      <c r="MZM140" s="45"/>
      <c r="MZN140" s="45"/>
      <c r="MZO140" s="45"/>
      <c r="MZP140" s="45"/>
      <c r="MZQ140" s="45"/>
      <c r="MZR140" s="45"/>
      <c r="MZS140" s="45"/>
      <c r="MZT140" s="45"/>
      <c r="MZU140" s="45"/>
      <c r="MZV140" s="45"/>
      <c r="MZW140" s="45"/>
      <c r="MZX140" s="45"/>
      <c r="MZY140" s="45"/>
      <c r="MZZ140" s="45"/>
      <c r="NAA140" s="45"/>
      <c r="NAB140" s="45"/>
      <c r="NAC140" s="45"/>
      <c r="NAD140" s="45"/>
      <c r="NAE140" s="45"/>
      <c r="NAF140" s="45"/>
      <c r="NAG140" s="45"/>
      <c r="NAH140" s="45"/>
      <c r="NAI140" s="45"/>
      <c r="NAJ140" s="45"/>
      <c r="NAK140" s="45"/>
      <c r="NAL140" s="45"/>
      <c r="NAM140" s="45"/>
      <c r="NAN140" s="45"/>
      <c r="NAO140" s="45"/>
      <c r="NAP140" s="45"/>
      <c r="NAQ140" s="45"/>
      <c r="NAR140" s="45"/>
      <c r="NAS140" s="45"/>
      <c r="NAT140" s="45"/>
      <c r="NAU140" s="45"/>
      <c r="NAV140" s="45"/>
      <c r="NAW140" s="45"/>
      <c r="NAX140" s="45"/>
      <c r="NAY140" s="45"/>
      <c r="NAZ140" s="45"/>
      <c r="NBA140" s="45"/>
      <c r="NBB140" s="45"/>
      <c r="NBC140" s="45"/>
      <c r="NBD140" s="45"/>
      <c r="NBE140" s="45"/>
      <c r="NBF140" s="45"/>
      <c r="NBG140" s="45"/>
      <c r="NBH140" s="45"/>
      <c r="NBI140" s="45"/>
      <c r="NBJ140" s="45"/>
      <c r="NBK140" s="45"/>
      <c r="NBL140" s="45"/>
      <c r="NBM140" s="45"/>
      <c r="NBN140" s="45"/>
      <c r="NBO140" s="45"/>
      <c r="NBP140" s="45"/>
      <c r="NBQ140" s="45"/>
      <c r="NBR140" s="45"/>
      <c r="NBS140" s="45"/>
      <c r="NBT140" s="45"/>
      <c r="NBU140" s="45"/>
      <c r="NBV140" s="45"/>
      <c r="NBW140" s="45"/>
      <c r="NBX140" s="45"/>
      <c r="NBY140" s="45"/>
      <c r="NBZ140" s="45"/>
      <c r="NCA140" s="45"/>
      <c r="NCB140" s="45"/>
      <c r="NCC140" s="45"/>
      <c r="NCD140" s="45"/>
      <c r="NCE140" s="45"/>
      <c r="NCF140" s="45"/>
      <c r="NCG140" s="45"/>
      <c r="NCH140" s="45"/>
      <c r="NCI140" s="45"/>
      <c r="NCJ140" s="45"/>
      <c r="NCK140" s="45"/>
      <c r="NCL140" s="45"/>
      <c r="NCM140" s="45"/>
      <c r="NCN140" s="45"/>
      <c r="NCO140" s="45"/>
      <c r="NCP140" s="45"/>
      <c r="NCQ140" s="45"/>
      <c r="NCR140" s="45"/>
      <c r="NCS140" s="45"/>
      <c r="NCT140" s="45"/>
      <c r="NCU140" s="45"/>
      <c r="NCV140" s="45"/>
      <c r="NCW140" s="45"/>
      <c r="NCX140" s="45"/>
      <c r="NCY140" s="45"/>
      <c r="NCZ140" s="45"/>
      <c r="NDA140" s="45"/>
      <c r="NDB140" s="45"/>
      <c r="NDC140" s="45"/>
      <c r="NDD140" s="45"/>
      <c r="NDE140" s="45"/>
      <c r="NDF140" s="45"/>
      <c r="NDG140" s="45"/>
      <c r="NDH140" s="45"/>
      <c r="NDI140" s="45"/>
      <c r="NDJ140" s="45"/>
      <c r="NDK140" s="45"/>
      <c r="NDL140" s="45"/>
      <c r="NDM140" s="45"/>
      <c r="NDN140" s="45"/>
      <c r="NDO140" s="45"/>
      <c r="NDP140" s="45"/>
      <c r="NDQ140" s="45"/>
      <c r="NDR140" s="45"/>
      <c r="NDS140" s="45"/>
      <c r="NDT140" s="45"/>
      <c r="NDU140" s="45"/>
      <c r="NDV140" s="45"/>
      <c r="NDW140" s="45"/>
      <c r="NDX140" s="45"/>
      <c r="NDY140" s="45"/>
      <c r="NDZ140" s="45"/>
      <c r="NEA140" s="45"/>
      <c r="NEB140" s="45"/>
      <c r="NEC140" s="45"/>
      <c r="NED140" s="45"/>
      <c r="NEE140" s="45"/>
      <c r="NEF140" s="45"/>
      <c r="NEG140" s="45"/>
      <c r="NEH140" s="45"/>
      <c r="NEI140" s="45"/>
      <c r="NEJ140" s="45"/>
      <c r="NEK140" s="45"/>
      <c r="NEL140" s="45"/>
      <c r="NEM140" s="45"/>
      <c r="NEN140" s="45"/>
      <c r="NEO140" s="45"/>
      <c r="NEP140" s="45"/>
      <c r="NEQ140" s="45"/>
      <c r="NER140" s="45"/>
      <c r="NES140" s="45"/>
      <c r="NET140" s="45"/>
      <c r="NEU140" s="45"/>
      <c r="NEV140" s="45"/>
      <c r="NEW140" s="45"/>
      <c r="NEX140" s="45"/>
      <c r="NEY140" s="45"/>
      <c r="NEZ140" s="45"/>
      <c r="NFA140" s="45"/>
      <c r="NFB140" s="45"/>
      <c r="NFC140" s="45"/>
      <c r="NFD140" s="45"/>
      <c r="NFE140" s="45"/>
      <c r="NFF140" s="45"/>
      <c r="NFG140" s="45"/>
      <c r="NFH140" s="45"/>
      <c r="NFI140" s="45"/>
      <c r="NFJ140" s="45"/>
      <c r="NFK140" s="45"/>
      <c r="NFL140" s="45"/>
      <c r="NFM140" s="45"/>
      <c r="NFN140" s="45"/>
      <c r="NFO140" s="45"/>
      <c r="NFP140" s="45"/>
      <c r="NFQ140" s="45"/>
      <c r="NFR140" s="45"/>
      <c r="NFS140" s="45"/>
      <c r="NFT140" s="45"/>
      <c r="NFU140" s="45"/>
      <c r="NFV140" s="45"/>
      <c r="NFW140" s="45"/>
      <c r="NFX140" s="45"/>
      <c r="NFY140" s="45"/>
      <c r="NFZ140" s="45"/>
      <c r="NGA140" s="45"/>
      <c r="NGB140" s="45"/>
      <c r="NGC140" s="45"/>
      <c r="NGD140" s="45"/>
      <c r="NGE140" s="45"/>
      <c r="NGF140" s="45"/>
      <c r="NGG140" s="45"/>
      <c r="NGH140" s="45"/>
      <c r="NGI140" s="45"/>
      <c r="NGJ140" s="45"/>
      <c r="NGK140" s="45"/>
      <c r="NGL140" s="45"/>
      <c r="NGM140" s="45"/>
      <c r="NGN140" s="45"/>
      <c r="NGO140" s="45"/>
      <c r="NGP140" s="45"/>
      <c r="NGQ140" s="45"/>
      <c r="NGR140" s="45"/>
      <c r="NGS140" s="45"/>
      <c r="NGT140" s="45"/>
      <c r="NGU140" s="45"/>
      <c r="NGV140" s="45"/>
      <c r="NGW140" s="45"/>
      <c r="NGX140" s="45"/>
      <c r="NGY140" s="45"/>
      <c r="NGZ140" s="45"/>
      <c r="NHA140" s="45"/>
      <c r="NHB140" s="45"/>
      <c r="NHC140" s="45"/>
      <c r="NHD140" s="45"/>
      <c r="NHE140" s="45"/>
      <c r="NHF140" s="45"/>
      <c r="NHG140" s="45"/>
      <c r="NHH140" s="45"/>
      <c r="NHI140" s="45"/>
      <c r="NHJ140" s="45"/>
      <c r="NHK140" s="45"/>
      <c r="NHL140" s="45"/>
      <c r="NHM140" s="45"/>
      <c r="NHN140" s="45"/>
      <c r="NHO140" s="45"/>
      <c r="NHP140" s="45"/>
      <c r="NHQ140" s="45"/>
      <c r="NHR140" s="45"/>
      <c r="NHS140" s="45"/>
      <c r="NHT140" s="45"/>
      <c r="NHU140" s="45"/>
      <c r="NHV140" s="45"/>
      <c r="NHW140" s="45"/>
      <c r="NHX140" s="45"/>
      <c r="NHY140" s="45"/>
      <c r="NHZ140" s="45"/>
      <c r="NIA140" s="45"/>
      <c r="NIB140" s="45"/>
      <c r="NIC140" s="45"/>
      <c r="NID140" s="45"/>
      <c r="NIE140" s="45"/>
      <c r="NIF140" s="45"/>
      <c r="NIG140" s="45"/>
      <c r="NIH140" s="45"/>
      <c r="NII140" s="45"/>
      <c r="NIJ140" s="45"/>
      <c r="NIK140" s="45"/>
      <c r="NIL140" s="45"/>
      <c r="NIM140" s="45"/>
      <c r="NIN140" s="45"/>
      <c r="NIO140" s="45"/>
      <c r="NIP140" s="45"/>
      <c r="NIQ140" s="45"/>
      <c r="NIR140" s="45"/>
      <c r="NIS140" s="45"/>
      <c r="NIT140" s="45"/>
      <c r="NIU140" s="45"/>
      <c r="NIV140" s="45"/>
      <c r="NIW140" s="45"/>
      <c r="NIX140" s="45"/>
      <c r="NIY140" s="45"/>
      <c r="NIZ140" s="45"/>
      <c r="NJA140" s="45"/>
      <c r="NJB140" s="45"/>
      <c r="NJC140" s="45"/>
      <c r="NJD140" s="45"/>
      <c r="NJE140" s="45"/>
      <c r="NJF140" s="45"/>
      <c r="NJG140" s="45"/>
      <c r="NJH140" s="45"/>
      <c r="NJI140" s="45"/>
      <c r="NJJ140" s="45"/>
      <c r="NJK140" s="45"/>
      <c r="NJL140" s="45"/>
      <c r="NJM140" s="45"/>
      <c r="NJN140" s="45"/>
      <c r="NJO140" s="45"/>
      <c r="NJP140" s="45"/>
      <c r="NJQ140" s="45"/>
      <c r="NJR140" s="45"/>
      <c r="NJS140" s="45"/>
      <c r="NJT140" s="45"/>
      <c r="NJU140" s="45"/>
      <c r="NJV140" s="45"/>
      <c r="NJW140" s="45"/>
      <c r="NJX140" s="45"/>
      <c r="NJY140" s="45"/>
      <c r="NJZ140" s="45"/>
      <c r="NKA140" s="45"/>
      <c r="NKB140" s="45"/>
      <c r="NKC140" s="45"/>
      <c r="NKD140" s="45"/>
      <c r="NKE140" s="45"/>
      <c r="NKF140" s="45"/>
      <c r="NKG140" s="45"/>
      <c r="NKH140" s="45"/>
      <c r="NKI140" s="45"/>
      <c r="NKJ140" s="45"/>
      <c r="NKK140" s="45"/>
      <c r="NKL140" s="45"/>
      <c r="NKM140" s="45"/>
      <c r="NKN140" s="45"/>
      <c r="NKO140" s="45"/>
      <c r="NKP140" s="45"/>
      <c r="NKQ140" s="45"/>
      <c r="NKR140" s="45"/>
      <c r="NKS140" s="45"/>
      <c r="NKT140" s="45"/>
      <c r="NKU140" s="45"/>
      <c r="NKV140" s="45"/>
      <c r="NKW140" s="45"/>
      <c r="NKX140" s="45"/>
      <c r="NKY140" s="45"/>
      <c r="NKZ140" s="45"/>
      <c r="NLA140" s="45"/>
      <c r="NLB140" s="45"/>
      <c r="NLC140" s="45"/>
      <c r="NLD140" s="45"/>
      <c r="NLE140" s="45"/>
      <c r="NLF140" s="45"/>
      <c r="NLG140" s="45"/>
      <c r="NLH140" s="45"/>
      <c r="NLI140" s="45"/>
      <c r="NLJ140" s="45"/>
      <c r="NLK140" s="45"/>
      <c r="NLL140" s="45"/>
      <c r="NLM140" s="45"/>
      <c r="NLN140" s="45"/>
      <c r="NLO140" s="45"/>
      <c r="NLP140" s="45"/>
      <c r="NLQ140" s="45"/>
      <c r="NLR140" s="45"/>
      <c r="NLS140" s="45"/>
      <c r="NLT140" s="45"/>
      <c r="NLU140" s="45"/>
      <c r="NLV140" s="45"/>
      <c r="NLW140" s="45"/>
      <c r="NLX140" s="45"/>
      <c r="NLY140" s="45"/>
      <c r="NLZ140" s="45"/>
      <c r="NMA140" s="45"/>
      <c r="NMB140" s="45"/>
      <c r="NMC140" s="45"/>
      <c r="NMD140" s="45"/>
      <c r="NME140" s="45"/>
      <c r="NMF140" s="45"/>
      <c r="NMG140" s="45"/>
      <c r="NMH140" s="45"/>
      <c r="NMI140" s="45"/>
      <c r="NMJ140" s="45"/>
      <c r="NMK140" s="45"/>
      <c r="NML140" s="45"/>
      <c r="NMM140" s="45"/>
      <c r="NMN140" s="45"/>
      <c r="NMO140" s="45"/>
      <c r="NMP140" s="45"/>
      <c r="NMQ140" s="45"/>
      <c r="NMR140" s="45"/>
      <c r="NMS140" s="45"/>
      <c r="NMT140" s="45"/>
      <c r="NMU140" s="45"/>
      <c r="NMV140" s="45"/>
      <c r="NMW140" s="45"/>
      <c r="NMX140" s="45"/>
      <c r="NMY140" s="45"/>
      <c r="NMZ140" s="45"/>
      <c r="NNA140" s="45"/>
      <c r="NNB140" s="45"/>
      <c r="NNC140" s="45"/>
      <c r="NND140" s="45"/>
      <c r="NNE140" s="45"/>
      <c r="NNF140" s="45"/>
      <c r="NNG140" s="45"/>
      <c r="NNH140" s="45"/>
      <c r="NNI140" s="45"/>
      <c r="NNJ140" s="45"/>
      <c r="NNK140" s="45"/>
      <c r="NNL140" s="45"/>
      <c r="NNM140" s="45"/>
      <c r="NNN140" s="45"/>
      <c r="NNO140" s="45"/>
      <c r="NNP140" s="45"/>
      <c r="NNQ140" s="45"/>
      <c r="NNR140" s="45"/>
      <c r="NNS140" s="45"/>
      <c r="NNT140" s="45"/>
      <c r="NNU140" s="45"/>
      <c r="NNV140" s="45"/>
      <c r="NNW140" s="45"/>
      <c r="NNX140" s="45"/>
      <c r="NNY140" s="45"/>
      <c r="NNZ140" s="45"/>
      <c r="NOA140" s="45"/>
      <c r="NOB140" s="45"/>
      <c r="NOC140" s="45"/>
      <c r="NOD140" s="45"/>
      <c r="NOE140" s="45"/>
      <c r="NOF140" s="45"/>
      <c r="NOG140" s="45"/>
      <c r="NOH140" s="45"/>
      <c r="NOI140" s="45"/>
      <c r="NOJ140" s="45"/>
      <c r="NOK140" s="45"/>
      <c r="NOL140" s="45"/>
      <c r="NOM140" s="45"/>
      <c r="NON140" s="45"/>
      <c r="NOO140" s="45"/>
      <c r="NOP140" s="45"/>
      <c r="NOQ140" s="45"/>
      <c r="NOR140" s="45"/>
      <c r="NOS140" s="45"/>
      <c r="NOT140" s="45"/>
      <c r="NOU140" s="45"/>
      <c r="NOV140" s="45"/>
      <c r="NOW140" s="45"/>
      <c r="NOX140" s="45"/>
      <c r="NOY140" s="45"/>
      <c r="NOZ140" s="45"/>
      <c r="NPA140" s="45"/>
      <c r="NPB140" s="45"/>
      <c r="NPC140" s="45"/>
      <c r="NPD140" s="45"/>
      <c r="NPE140" s="45"/>
      <c r="NPF140" s="45"/>
      <c r="NPG140" s="45"/>
      <c r="NPH140" s="45"/>
      <c r="NPI140" s="45"/>
      <c r="NPJ140" s="45"/>
      <c r="NPK140" s="45"/>
      <c r="NPL140" s="45"/>
      <c r="NPM140" s="45"/>
      <c r="NPN140" s="45"/>
      <c r="NPO140" s="45"/>
      <c r="NPP140" s="45"/>
      <c r="NPQ140" s="45"/>
      <c r="NPR140" s="45"/>
      <c r="NPS140" s="45"/>
      <c r="NPT140" s="45"/>
      <c r="NPU140" s="45"/>
      <c r="NPV140" s="45"/>
      <c r="NPW140" s="45"/>
      <c r="NPX140" s="45"/>
      <c r="NPY140" s="45"/>
      <c r="NPZ140" s="45"/>
      <c r="NQA140" s="45"/>
      <c r="NQB140" s="45"/>
      <c r="NQC140" s="45"/>
      <c r="NQD140" s="45"/>
      <c r="NQE140" s="45"/>
      <c r="NQF140" s="45"/>
      <c r="NQG140" s="45"/>
      <c r="NQH140" s="45"/>
      <c r="NQI140" s="45"/>
      <c r="NQJ140" s="45"/>
      <c r="NQK140" s="45"/>
      <c r="NQL140" s="45"/>
      <c r="NQM140" s="45"/>
      <c r="NQN140" s="45"/>
      <c r="NQO140" s="45"/>
      <c r="NQP140" s="45"/>
      <c r="NQQ140" s="45"/>
      <c r="NQR140" s="45"/>
      <c r="NQS140" s="45"/>
      <c r="NQT140" s="45"/>
      <c r="NQU140" s="45"/>
      <c r="NQV140" s="45"/>
      <c r="NQW140" s="45"/>
      <c r="NQX140" s="45"/>
      <c r="NQY140" s="45"/>
      <c r="NQZ140" s="45"/>
      <c r="NRA140" s="45"/>
      <c r="NRB140" s="45"/>
      <c r="NRC140" s="45"/>
      <c r="NRD140" s="45"/>
      <c r="NRE140" s="45"/>
      <c r="NRF140" s="45"/>
      <c r="NRG140" s="45"/>
      <c r="NRH140" s="45"/>
      <c r="NRI140" s="45"/>
      <c r="NRJ140" s="45"/>
      <c r="NRK140" s="45"/>
      <c r="NRL140" s="45"/>
      <c r="NRM140" s="45"/>
      <c r="NRN140" s="45"/>
      <c r="NRO140" s="45"/>
      <c r="NRP140" s="45"/>
      <c r="NRQ140" s="45"/>
      <c r="NRR140" s="45"/>
      <c r="NRS140" s="45"/>
      <c r="NRT140" s="45"/>
      <c r="NRU140" s="45"/>
      <c r="NRV140" s="45"/>
      <c r="NRW140" s="45"/>
      <c r="NRX140" s="45"/>
      <c r="NRY140" s="45"/>
      <c r="NRZ140" s="45"/>
      <c r="NSA140" s="45"/>
      <c r="NSB140" s="45"/>
      <c r="NSC140" s="45"/>
      <c r="NSD140" s="45"/>
      <c r="NSE140" s="45"/>
      <c r="NSF140" s="45"/>
      <c r="NSG140" s="45"/>
      <c r="NSH140" s="45"/>
      <c r="NSI140" s="45"/>
      <c r="NSJ140" s="45"/>
      <c r="NSK140" s="45"/>
      <c r="NSL140" s="45"/>
      <c r="NSM140" s="45"/>
      <c r="NSN140" s="45"/>
      <c r="NSO140" s="45"/>
      <c r="NSP140" s="45"/>
      <c r="NSQ140" s="45"/>
      <c r="NSR140" s="45"/>
      <c r="NSS140" s="45"/>
      <c r="NST140" s="45"/>
      <c r="NSU140" s="45"/>
      <c r="NSV140" s="45"/>
      <c r="NSW140" s="45"/>
      <c r="NSX140" s="45"/>
      <c r="NSY140" s="45"/>
      <c r="NSZ140" s="45"/>
      <c r="NTA140" s="45"/>
      <c r="NTB140" s="45"/>
      <c r="NTC140" s="45"/>
      <c r="NTD140" s="45"/>
      <c r="NTE140" s="45"/>
      <c r="NTF140" s="45"/>
      <c r="NTG140" s="45"/>
      <c r="NTH140" s="45"/>
      <c r="NTI140" s="45"/>
      <c r="NTJ140" s="45"/>
      <c r="NTK140" s="45"/>
      <c r="NTL140" s="45"/>
      <c r="NTM140" s="45"/>
      <c r="NTN140" s="45"/>
      <c r="NTO140" s="45"/>
      <c r="NTP140" s="45"/>
      <c r="NTQ140" s="45"/>
      <c r="NTR140" s="45"/>
      <c r="NTS140" s="45"/>
      <c r="NTT140" s="45"/>
      <c r="NTU140" s="45"/>
      <c r="NTV140" s="45"/>
      <c r="NTW140" s="45"/>
      <c r="NTX140" s="45"/>
      <c r="NTY140" s="45"/>
      <c r="NTZ140" s="45"/>
      <c r="NUA140" s="45"/>
      <c r="NUB140" s="45"/>
      <c r="NUC140" s="45"/>
      <c r="NUD140" s="45"/>
      <c r="NUE140" s="45"/>
      <c r="NUF140" s="45"/>
      <c r="NUG140" s="45"/>
      <c r="NUH140" s="45"/>
      <c r="NUI140" s="45"/>
      <c r="NUJ140" s="45"/>
      <c r="NUK140" s="45"/>
      <c r="NUL140" s="45"/>
      <c r="NUM140" s="45"/>
      <c r="NUN140" s="45"/>
      <c r="NUO140" s="45"/>
      <c r="NUP140" s="45"/>
      <c r="NUQ140" s="45"/>
      <c r="NUR140" s="45"/>
      <c r="NUS140" s="45"/>
      <c r="NUT140" s="45"/>
      <c r="NUU140" s="45"/>
      <c r="NUV140" s="45"/>
      <c r="NUW140" s="45"/>
      <c r="NUX140" s="45"/>
      <c r="NUY140" s="45"/>
      <c r="NUZ140" s="45"/>
      <c r="NVA140" s="45"/>
      <c r="NVB140" s="45"/>
      <c r="NVC140" s="45"/>
      <c r="NVD140" s="45"/>
      <c r="NVE140" s="45"/>
      <c r="NVF140" s="45"/>
      <c r="NVG140" s="45"/>
      <c r="NVH140" s="45"/>
      <c r="NVI140" s="45"/>
      <c r="NVJ140" s="45"/>
      <c r="NVK140" s="45"/>
      <c r="NVL140" s="45"/>
      <c r="NVM140" s="45"/>
      <c r="NVN140" s="45"/>
      <c r="NVO140" s="45"/>
      <c r="NVP140" s="45"/>
      <c r="NVQ140" s="45"/>
      <c r="NVR140" s="45"/>
      <c r="NVS140" s="45"/>
      <c r="NVT140" s="45"/>
      <c r="NVU140" s="45"/>
      <c r="NVV140" s="45"/>
      <c r="NVW140" s="45"/>
      <c r="NVX140" s="45"/>
      <c r="NVY140" s="45"/>
      <c r="NVZ140" s="45"/>
      <c r="NWA140" s="45"/>
      <c r="NWB140" s="45"/>
      <c r="NWC140" s="45"/>
      <c r="NWD140" s="45"/>
      <c r="NWE140" s="45"/>
      <c r="NWF140" s="45"/>
      <c r="NWG140" s="45"/>
      <c r="NWH140" s="45"/>
      <c r="NWI140" s="45"/>
      <c r="NWJ140" s="45"/>
      <c r="NWK140" s="45"/>
      <c r="NWL140" s="45"/>
      <c r="NWM140" s="45"/>
      <c r="NWN140" s="45"/>
      <c r="NWO140" s="45"/>
      <c r="NWP140" s="45"/>
      <c r="NWQ140" s="45"/>
      <c r="NWR140" s="45"/>
      <c r="NWS140" s="45"/>
      <c r="NWT140" s="45"/>
      <c r="NWU140" s="45"/>
      <c r="NWV140" s="45"/>
      <c r="NWW140" s="45"/>
      <c r="NWX140" s="45"/>
      <c r="NWY140" s="45"/>
      <c r="NWZ140" s="45"/>
      <c r="NXA140" s="45"/>
      <c r="NXB140" s="45"/>
      <c r="NXC140" s="45"/>
      <c r="NXD140" s="45"/>
      <c r="NXE140" s="45"/>
      <c r="NXF140" s="45"/>
      <c r="NXG140" s="45"/>
      <c r="NXH140" s="45"/>
      <c r="NXI140" s="45"/>
      <c r="NXJ140" s="45"/>
      <c r="NXK140" s="45"/>
      <c r="NXL140" s="45"/>
      <c r="NXM140" s="45"/>
      <c r="NXN140" s="45"/>
      <c r="NXO140" s="45"/>
      <c r="NXP140" s="45"/>
      <c r="NXQ140" s="45"/>
      <c r="NXR140" s="45"/>
      <c r="NXS140" s="45"/>
      <c r="NXT140" s="45"/>
      <c r="NXU140" s="45"/>
      <c r="NXV140" s="45"/>
      <c r="NXW140" s="45"/>
      <c r="NXX140" s="45"/>
      <c r="NXY140" s="45"/>
      <c r="NXZ140" s="45"/>
      <c r="NYA140" s="45"/>
      <c r="NYB140" s="45"/>
      <c r="NYC140" s="45"/>
      <c r="NYD140" s="45"/>
      <c r="NYE140" s="45"/>
      <c r="NYF140" s="45"/>
      <c r="NYG140" s="45"/>
      <c r="NYH140" s="45"/>
      <c r="NYI140" s="45"/>
      <c r="NYJ140" s="45"/>
      <c r="NYK140" s="45"/>
      <c r="NYL140" s="45"/>
      <c r="NYM140" s="45"/>
      <c r="NYN140" s="45"/>
      <c r="NYO140" s="45"/>
      <c r="NYP140" s="45"/>
      <c r="NYQ140" s="45"/>
      <c r="NYR140" s="45"/>
      <c r="NYS140" s="45"/>
      <c r="NYT140" s="45"/>
      <c r="NYU140" s="45"/>
      <c r="NYV140" s="45"/>
      <c r="NYW140" s="45"/>
      <c r="NYX140" s="45"/>
      <c r="NYY140" s="45"/>
      <c r="NYZ140" s="45"/>
      <c r="NZA140" s="45"/>
      <c r="NZB140" s="45"/>
      <c r="NZC140" s="45"/>
      <c r="NZD140" s="45"/>
      <c r="NZE140" s="45"/>
      <c r="NZF140" s="45"/>
      <c r="NZG140" s="45"/>
      <c r="NZH140" s="45"/>
      <c r="NZI140" s="45"/>
      <c r="NZJ140" s="45"/>
      <c r="NZK140" s="45"/>
      <c r="NZL140" s="45"/>
      <c r="NZM140" s="45"/>
      <c r="NZN140" s="45"/>
      <c r="NZO140" s="45"/>
      <c r="NZP140" s="45"/>
      <c r="NZQ140" s="45"/>
      <c r="NZR140" s="45"/>
      <c r="NZS140" s="45"/>
      <c r="NZT140" s="45"/>
      <c r="NZU140" s="45"/>
      <c r="NZV140" s="45"/>
      <c r="NZW140" s="45"/>
      <c r="NZX140" s="45"/>
      <c r="NZY140" s="45"/>
      <c r="NZZ140" s="45"/>
      <c r="OAA140" s="45"/>
      <c r="OAB140" s="45"/>
      <c r="OAC140" s="45"/>
      <c r="OAD140" s="45"/>
      <c r="OAE140" s="45"/>
      <c r="OAF140" s="45"/>
      <c r="OAG140" s="45"/>
      <c r="OAH140" s="45"/>
      <c r="OAI140" s="45"/>
      <c r="OAJ140" s="45"/>
      <c r="OAK140" s="45"/>
      <c r="OAL140" s="45"/>
      <c r="OAM140" s="45"/>
      <c r="OAN140" s="45"/>
      <c r="OAO140" s="45"/>
      <c r="OAP140" s="45"/>
      <c r="OAQ140" s="45"/>
      <c r="OAR140" s="45"/>
      <c r="OAS140" s="45"/>
      <c r="OAT140" s="45"/>
      <c r="OAU140" s="45"/>
      <c r="OAV140" s="45"/>
      <c r="OAW140" s="45"/>
      <c r="OAX140" s="45"/>
      <c r="OAY140" s="45"/>
      <c r="OAZ140" s="45"/>
      <c r="OBA140" s="45"/>
      <c r="OBB140" s="45"/>
      <c r="OBC140" s="45"/>
      <c r="OBD140" s="45"/>
      <c r="OBE140" s="45"/>
      <c r="OBF140" s="45"/>
      <c r="OBG140" s="45"/>
      <c r="OBH140" s="45"/>
      <c r="OBI140" s="45"/>
      <c r="OBJ140" s="45"/>
      <c r="OBK140" s="45"/>
      <c r="OBL140" s="45"/>
      <c r="OBM140" s="45"/>
      <c r="OBN140" s="45"/>
      <c r="OBO140" s="45"/>
      <c r="OBP140" s="45"/>
      <c r="OBQ140" s="45"/>
      <c r="OBR140" s="45"/>
      <c r="OBS140" s="45"/>
      <c r="OBT140" s="45"/>
      <c r="OBU140" s="45"/>
      <c r="OBV140" s="45"/>
      <c r="OBW140" s="45"/>
      <c r="OBX140" s="45"/>
      <c r="OBY140" s="45"/>
      <c r="OBZ140" s="45"/>
      <c r="OCA140" s="45"/>
      <c r="OCB140" s="45"/>
      <c r="OCC140" s="45"/>
      <c r="OCD140" s="45"/>
      <c r="OCE140" s="45"/>
      <c r="OCF140" s="45"/>
      <c r="OCG140" s="45"/>
      <c r="OCH140" s="45"/>
      <c r="OCI140" s="45"/>
      <c r="OCJ140" s="45"/>
      <c r="OCK140" s="45"/>
      <c r="OCL140" s="45"/>
      <c r="OCM140" s="45"/>
      <c r="OCN140" s="45"/>
      <c r="OCO140" s="45"/>
      <c r="OCP140" s="45"/>
      <c r="OCQ140" s="45"/>
      <c r="OCR140" s="45"/>
      <c r="OCS140" s="45"/>
      <c r="OCT140" s="45"/>
      <c r="OCU140" s="45"/>
      <c r="OCV140" s="45"/>
      <c r="OCW140" s="45"/>
      <c r="OCX140" s="45"/>
      <c r="OCY140" s="45"/>
      <c r="OCZ140" s="45"/>
      <c r="ODA140" s="45"/>
      <c r="ODB140" s="45"/>
      <c r="ODC140" s="45"/>
      <c r="ODD140" s="45"/>
      <c r="ODE140" s="45"/>
      <c r="ODF140" s="45"/>
      <c r="ODG140" s="45"/>
      <c r="ODH140" s="45"/>
      <c r="ODI140" s="45"/>
      <c r="ODJ140" s="45"/>
      <c r="ODK140" s="45"/>
      <c r="ODL140" s="45"/>
      <c r="ODM140" s="45"/>
      <c r="ODN140" s="45"/>
      <c r="ODO140" s="45"/>
      <c r="ODP140" s="45"/>
      <c r="ODQ140" s="45"/>
      <c r="ODR140" s="45"/>
      <c r="ODS140" s="45"/>
      <c r="ODT140" s="45"/>
      <c r="ODU140" s="45"/>
      <c r="ODV140" s="45"/>
      <c r="ODW140" s="45"/>
      <c r="ODX140" s="45"/>
      <c r="ODY140" s="45"/>
      <c r="ODZ140" s="45"/>
      <c r="OEA140" s="45"/>
      <c r="OEB140" s="45"/>
      <c r="OEC140" s="45"/>
      <c r="OED140" s="45"/>
      <c r="OEE140" s="45"/>
      <c r="OEF140" s="45"/>
      <c r="OEG140" s="45"/>
      <c r="OEH140" s="45"/>
      <c r="OEI140" s="45"/>
      <c r="OEJ140" s="45"/>
      <c r="OEK140" s="45"/>
      <c r="OEL140" s="45"/>
      <c r="OEM140" s="45"/>
      <c r="OEN140" s="45"/>
      <c r="OEO140" s="45"/>
      <c r="OEP140" s="45"/>
      <c r="OEQ140" s="45"/>
      <c r="OER140" s="45"/>
      <c r="OES140" s="45"/>
      <c r="OET140" s="45"/>
      <c r="OEU140" s="45"/>
      <c r="OEV140" s="45"/>
      <c r="OEW140" s="45"/>
      <c r="OEX140" s="45"/>
      <c r="OEY140" s="45"/>
      <c r="OEZ140" s="45"/>
      <c r="OFA140" s="45"/>
      <c r="OFB140" s="45"/>
      <c r="OFC140" s="45"/>
      <c r="OFD140" s="45"/>
      <c r="OFE140" s="45"/>
      <c r="OFF140" s="45"/>
      <c r="OFG140" s="45"/>
      <c r="OFH140" s="45"/>
      <c r="OFI140" s="45"/>
      <c r="OFJ140" s="45"/>
      <c r="OFK140" s="45"/>
      <c r="OFL140" s="45"/>
      <c r="OFM140" s="45"/>
      <c r="OFN140" s="45"/>
      <c r="OFO140" s="45"/>
      <c r="OFP140" s="45"/>
      <c r="OFQ140" s="45"/>
      <c r="OFR140" s="45"/>
      <c r="OFS140" s="45"/>
      <c r="OFT140" s="45"/>
      <c r="OFU140" s="45"/>
      <c r="OFV140" s="45"/>
      <c r="OFW140" s="45"/>
      <c r="OFX140" s="45"/>
      <c r="OFY140" s="45"/>
      <c r="OFZ140" s="45"/>
      <c r="OGA140" s="45"/>
      <c r="OGB140" s="45"/>
      <c r="OGC140" s="45"/>
      <c r="OGD140" s="45"/>
      <c r="OGE140" s="45"/>
      <c r="OGF140" s="45"/>
      <c r="OGG140" s="45"/>
      <c r="OGH140" s="45"/>
      <c r="OGI140" s="45"/>
      <c r="OGJ140" s="45"/>
      <c r="OGK140" s="45"/>
      <c r="OGL140" s="45"/>
      <c r="OGM140" s="45"/>
      <c r="OGN140" s="45"/>
      <c r="OGO140" s="45"/>
      <c r="OGP140" s="45"/>
      <c r="OGQ140" s="45"/>
      <c r="OGR140" s="45"/>
      <c r="OGS140" s="45"/>
      <c r="OGT140" s="45"/>
      <c r="OGU140" s="45"/>
      <c r="OGV140" s="45"/>
      <c r="OGW140" s="45"/>
      <c r="OGX140" s="45"/>
      <c r="OGY140" s="45"/>
      <c r="OGZ140" s="45"/>
      <c r="OHA140" s="45"/>
      <c r="OHB140" s="45"/>
      <c r="OHC140" s="45"/>
      <c r="OHD140" s="45"/>
      <c r="OHE140" s="45"/>
      <c r="OHF140" s="45"/>
      <c r="OHG140" s="45"/>
      <c r="OHH140" s="45"/>
      <c r="OHI140" s="45"/>
      <c r="OHJ140" s="45"/>
      <c r="OHK140" s="45"/>
      <c r="OHL140" s="45"/>
      <c r="OHM140" s="45"/>
      <c r="OHN140" s="45"/>
      <c r="OHO140" s="45"/>
      <c r="OHP140" s="45"/>
      <c r="OHQ140" s="45"/>
      <c r="OHR140" s="45"/>
      <c r="OHS140" s="45"/>
      <c r="OHT140" s="45"/>
      <c r="OHU140" s="45"/>
      <c r="OHV140" s="45"/>
      <c r="OHW140" s="45"/>
      <c r="OHX140" s="45"/>
      <c r="OHY140" s="45"/>
      <c r="OHZ140" s="45"/>
      <c r="OIA140" s="45"/>
      <c r="OIB140" s="45"/>
      <c r="OIC140" s="45"/>
      <c r="OID140" s="45"/>
      <c r="OIE140" s="45"/>
      <c r="OIF140" s="45"/>
      <c r="OIG140" s="45"/>
      <c r="OIH140" s="45"/>
      <c r="OII140" s="45"/>
      <c r="OIJ140" s="45"/>
      <c r="OIK140" s="45"/>
      <c r="OIL140" s="45"/>
      <c r="OIM140" s="45"/>
      <c r="OIN140" s="45"/>
      <c r="OIO140" s="45"/>
      <c r="OIP140" s="45"/>
      <c r="OIQ140" s="45"/>
      <c r="OIR140" s="45"/>
      <c r="OIS140" s="45"/>
      <c r="OIT140" s="45"/>
      <c r="OIU140" s="45"/>
      <c r="OIV140" s="45"/>
      <c r="OIW140" s="45"/>
      <c r="OIX140" s="45"/>
      <c r="OIY140" s="45"/>
      <c r="OIZ140" s="45"/>
      <c r="OJA140" s="45"/>
      <c r="OJB140" s="45"/>
      <c r="OJC140" s="45"/>
      <c r="OJD140" s="45"/>
      <c r="OJE140" s="45"/>
      <c r="OJF140" s="45"/>
      <c r="OJG140" s="45"/>
      <c r="OJH140" s="45"/>
      <c r="OJI140" s="45"/>
      <c r="OJJ140" s="45"/>
      <c r="OJK140" s="45"/>
      <c r="OJL140" s="45"/>
      <c r="OJM140" s="45"/>
      <c r="OJN140" s="45"/>
      <c r="OJO140" s="45"/>
      <c r="OJP140" s="45"/>
      <c r="OJQ140" s="45"/>
      <c r="OJR140" s="45"/>
      <c r="OJS140" s="45"/>
      <c r="OJT140" s="45"/>
      <c r="OJU140" s="45"/>
      <c r="OJV140" s="45"/>
      <c r="OJW140" s="45"/>
      <c r="OJX140" s="45"/>
      <c r="OJY140" s="45"/>
      <c r="OJZ140" s="45"/>
      <c r="OKA140" s="45"/>
      <c r="OKB140" s="45"/>
      <c r="OKC140" s="45"/>
      <c r="OKD140" s="45"/>
      <c r="OKE140" s="45"/>
      <c r="OKF140" s="45"/>
      <c r="OKG140" s="45"/>
      <c r="OKH140" s="45"/>
      <c r="OKI140" s="45"/>
      <c r="OKJ140" s="45"/>
      <c r="OKK140" s="45"/>
      <c r="OKL140" s="45"/>
      <c r="OKM140" s="45"/>
      <c r="OKN140" s="45"/>
      <c r="OKO140" s="45"/>
      <c r="OKP140" s="45"/>
      <c r="OKQ140" s="45"/>
      <c r="OKR140" s="45"/>
      <c r="OKS140" s="45"/>
      <c r="OKT140" s="45"/>
      <c r="OKU140" s="45"/>
      <c r="OKV140" s="45"/>
      <c r="OKW140" s="45"/>
      <c r="OKX140" s="45"/>
      <c r="OKY140" s="45"/>
      <c r="OKZ140" s="45"/>
      <c r="OLA140" s="45"/>
      <c r="OLB140" s="45"/>
      <c r="OLC140" s="45"/>
      <c r="OLD140" s="45"/>
      <c r="OLE140" s="45"/>
      <c r="OLF140" s="45"/>
      <c r="OLG140" s="45"/>
      <c r="OLH140" s="45"/>
      <c r="OLI140" s="45"/>
      <c r="OLJ140" s="45"/>
      <c r="OLK140" s="45"/>
      <c r="OLL140" s="45"/>
      <c r="OLM140" s="45"/>
      <c r="OLN140" s="45"/>
      <c r="OLO140" s="45"/>
      <c r="OLP140" s="45"/>
      <c r="OLQ140" s="45"/>
      <c r="OLR140" s="45"/>
      <c r="OLS140" s="45"/>
      <c r="OLT140" s="45"/>
      <c r="OLU140" s="45"/>
      <c r="OLV140" s="45"/>
      <c r="OLW140" s="45"/>
      <c r="OLX140" s="45"/>
      <c r="OLY140" s="45"/>
      <c r="OLZ140" s="45"/>
      <c r="OMA140" s="45"/>
      <c r="OMB140" s="45"/>
      <c r="OMC140" s="45"/>
      <c r="OMD140" s="45"/>
      <c r="OME140" s="45"/>
      <c r="OMF140" s="45"/>
      <c r="OMG140" s="45"/>
      <c r="OMH140" s="45"/>
      <c r="OMI140" s="45"/>
      <c r="OMJ140" s="45"/>
      <c r="OMK140" s="45"/>
      <c r="OML140" s="45"/>
      <c r="OMM140" s="45"/>
      <c r="OMN140" s="45"/>
      <c r="OMO140" s="45"/>
      <c r="OMP140" s="45"/>
      <c r="OMQ140" s="45"/>
      <c r="OMR140" s="45"/>
      <c r="OMS140" s="45"/>
      <c r="OMT140" s="45"/>
      <c r="OMU140" s="45"/>
      <c r="OMV140" s="45"/>
      <c r="OMW140" s="45"/>
      <c r="OMX140" s="45"/>
      <c r="OMY140" s="45"/>
      <c r="OMZ140" s="45"/>
      <c r="ONA140" s="45"/>
      <c r="ONB140" s="45"/>
      <c r="ONC140" s="45"/>
      <c r="OND140" s="45"/>
      <c r="ONE140" s="45"/>
      <c r="ONF140" s="45"/>
      <c r="ONG140" s="45"/>
      <c r="ONH140" s="45"/>
      <c r="ONI140" s="45"/>
      <c r="ONJ140" s="45"/>
      <c r="ONK140" s="45"/>
      <c r="ONL140" s="45"/>
      <c r="ONM140" s="45"/>
      <c r="ONN140" s="45"/>
      <c r="ONO140" s="45"/>
      <c r="ONP140" s="45"/>
      <c r="ONQ140" s="45"/>
      <c r="ONR140" s="45"/>
      <c r="ONS140" s="45"/>
      <c r="ONT140" s="45"/>
      <c r="ONU140" s="45"/>
      <c r="ONV140" s="45"/>
      <c r="ONW140" s="45"/>
      <c r="ONX140" s="45"/>
      <c r="ONY140" s="45"/>
      <c r="ONZ140" s="45"/>
      <c r="OOA140" s="45"/>
      <c r="OOB140" s="45"/>
      <c r="OOC140" s="45"/>
      <c r="OOD140" s="45"/>
      <c r="OOE140" s="45"/>
      <c r="OOF140" s="45"/>
      <c r="OOG140" s="45"/>
      <c r="OOH140" s="45"/>
      <c r="OOI140" s="45"/>
      <c r="OOJ140" s="45"/>
      <c r="OOK140" s="45"/>
      <c r="OOL140" s="45"/>
      <c r="OOM140" s="45"/>
      <c r="OON140" s="45"/>
      <c r="OOO140" s="45"/>
      <c r="OOP140" s="45"/>
      <c r="OOQ140" s="45"/>
      <c r="OOR140" s="45"/>
      <c r="OOS140" s="45"/>
      <c r="OOT140" s="45"/>
      <c r="OOU140" s="45"/>
      <c r="OOV140" s="45"/>
      <c r="OOW140" s="45"/>
      <c r="OOX140" s="45"/>
      <c r="OOY140" s="45"/>
      <c r="OOZ140" s="45"/>
      <c r="OPA140" s="45"/>
      <c r="OPB140" s="45"/>
      <c r="OPC140" s="45"/>
      <c r="OPD140" s="45"/>
      <c r="OPE140" s="45"/>
      <c r="OPF140" s="45"/>
      <c r="OPG140" s="45"/>
      <c r="OPH140" s="45"/>
      <c r="OPI140" s="45"/>
      <c r="OPJ140" s="45"/>
      <c r="OPK140" s="45"/>
      <c r="OPL140" s="45"/>
      <c r="OPM140" s="45"/>
      <c r="OPN140" s="45"/>
      <c r="OPO140" s="45"/>
      <c r="OPP140" s="45"/>
      <c r="OPQ140" s="45"/>
      <c r="OPR140" s="45"/>
      <c r="OPS140" s="45"/>
      <c r="OPT140" s="45"/>
      <c r="OPU140" s="45"/>
      <c r="OPV140" s="45"/>
      <c r="OPW140" s="45"/>
      <c r="OPX140" s="45"/>
      <c r="OPY140" s="45"/>
      <c r="OPZ140" s="45"/>
      <c r="OQA140" s="45"/>
      <c r="OQB140" s="45"/>
      <c r="OQC140" s="45"/>
      <c r="OQD140" s="45"/>
      <c r="OQE140" s="45"/>
      <c r="OQF140" s="45"/>
      <c r="OQG140" s="45"/>
      <c r="OQH140" s="45"/>
      <c r="OQI140" s="45"/>
      <c r="OQJ140" s="45"/>
      <c r="OQK140" s="45"/>
      <c r="OQL140" s="45"/>
      <c r="OQM140" s="45"/>
      <c r="OQN140" s="45"/>
      <c r="OQO140" s="45"/>
      <c r="OQP140" s="45"/>
      <c r="OQQ140" s="45"/>
      <c r="OQR140" s="45"/>
      <c r="OQS140" s="45"/>
      <c r="OQT140" s="45"/>
      <c r="OQU140" s="45"/>
      <c r="OQV140" s="45"/>
      <c r="OQW140" s="45"/>
      <c r="OQX140" s="45"/>
      <c r="OQY140" s="45"/>
      <c r="OQZ140" s="45"/>
      <c r="ORA140" s="45"/>
      <c r="ORB140" s="45"/>
      <c r="ORC140" s="45"/>
      <c r="ORD140" s="45"/>
      <c r="ORE140" s="45"/>
      <c r="ORF140" s="45"/>
      <c r="ORG140" s="45"/>
      <c r="ORH140" s="45"/>
      <c r="ORI140" s="45"/>
      <c r="ORJ140" s="45"/>
      <c r="ORK140" s="45"/>
      <c r="ORL140" s="45"/>
      <c r="ORM140" s="45"/>
      <c r="ORN140" s="45"/>
      <c r="ORO140" s="45"/>
      <c r="ORP140" s="45"/>
      <c r="ORQ140" s="45"/>
      <c r="ORR140" s="45"/>
      <c r="ORS140" s="45"/>
      <c r="ORT140" s="45"/>
      <c r="ORU140" s="45"/>
      <c r="ORV140" s="45"/>
      <c r="ORW140" s="45"/>
      <c r="ORX140" s="45"/>
      <c r="ORY140" s="45"/>
      <c r="ORZ140" s="45"/>
      <c r="OSA140" s="45"/>
      <c r="OSB140" s="45"/>
      <c r="OSC140" s="45"/>
      <c r="OSD140" s="45"/>
      <c r="OSE140" s="45"/>
      <c r="OSF140" s="45"/>
      <c r="OSG140" s="45"/>
      <c r="OSH140" s="45"/>
      <c r="OSI140" s="45"/>
      <c r="OSJ140" s="45"/>
      <c r="OSK140" s="45"/>
      <c r="OSL140" s="45"/>
      <c r="OSM140" s="45"/>
      <c r="OSN140" s="45"/>
      <c r="OSO140" s="45"/>
      <c r="OSP140" s="45"/>
      <c r="OSQ140" s="45"/>
      <c r="OSR140" s="45"/>
      <c r="OSS140" s="45"/>
      <c r="OST140" s="45"/>
      <c r="OSU140" s="45"/>
      <c r="OSV140" s="45"/>
      <c r="OSW140" s="45"/>
      <c r="OSX140" s="45"/>
      <c r="OSY140" s="45"/>
      <c r="OSZ140" s="45"/>
      <c r="OTA140" s="45"/>
      <c r="OTB140" s="45"/>
      <c r="OTC140" s="45"/>
      <c r="OTD140" s="45"/>
      <c r="OTE140" s="45"/>
      <c r="OTF140" s="45"/>
      <c r="OTG140" s="45"/>
      <c r="OTH140" s="45"/>
      <c r="OTI140" s="45"/>
      <c r="OTJ140" s="45"/>
      <c r="OTK140" s="45"/>
      <c r="OTL140" s="45"/>
      <c r="OTM140" s="45"/>
      <c r="OTN140" s="45"/>
      <c r="OTO140" s="45"/>
      <c r="OTP140" s="45"/>
      <c r="OTQ140" s="45"/>
      <c r="OTR140" s="45"/>
      <c r="OTS140" s="45"/>
      <c r="OTT140" s="45"/>
      <c r="OTU140" s="45"/>
      <c r="OTV140" s="45"/>
      <c r="OTW140" s="45"/>
      <c r="OTX140" s="45"/>
      <c r="OTY140" s="45"/>
      <c r="OTZ140" s="45"/>
      <c r="OUA140" s="45"/>
      <c r="OUB140" s="45"/>
      <c r="OUC140" s="45"/>
      <c r="OUD140" s="45"/>
      <c r="OUE140" s="45"/>
      <c r="OUF140" s="45"/>
      <c r="OUG140" s="45"/>
      <c r="OUH140" s="45"/>
      <c r="OUI140" s="45"/>
      <c r="OUJ140" s="45"/>
      <c r="OUK140" s="45"/>
      <c r="OUL140" s="45"/>
      <c r="OUM140" s="45"/>
      <c r="OUN140" s="45"/>
      <c r="OUO140" s="45"/>
      <c r="OUP140" s="45"/>
      <c r="OUQ140" s="45"/>
      <c r="OUR140" s="45"/>
      <c r="OUS140" s="45"/>
      <c r="OUT140" s="45"/>
      <c r="OUU140" s="45"/>
      <c r="OUV140" s="45"/>
      <c r="OUW140" s="45"/>
      <c r="OUX140" s="45"/>
      <c r="OUY140" s="45"/>
      <c r="OUZ140" s="45"/>
      <c r="OVA140" s="45"/>
      <c r="OVB140" s="45"/>
      <c r="OVC140" s="45"/>
      <c r="OVD140" s="45"/>
      <c r="OVE140" s="45"/>
      <c r="OVF140" s="45"/>
      <c r="OVG140" s="45"/>
      <c r="OVH140" s="45"/>
      <c r="OVI140" s="45"/>
      <c r="OVJ140" s="45"/>
      <c r="OVK140" s="45"/>
      <c r="OVL140" s="45"/>
      <c r="OVM140" s="45"/>
      <c r="OVN140" s="45"/>
      <c r="OVO140" s="45"/>
      <c r="OVP140" s="45"/>
      <c r="OVQ140" s="45"/>
      <c r="OVR140" s="45"/>
      <c r="OVS140" s="45"/>
      <c r="OVT140" s="45"/>
      <c r="OVU140" s="45"/>
      <c r="OVV140" s="45"/>
      <c r="OVW140" s="45"/>
      <c r="OVX140" s="45"/>
      <c r="OVY140" s="45"/>
      <c r="OVZ140" s="45"/>
      <c r="OWA140" s="45"/>
      <c r="OWB140" s="45"/>
      <c r="OWC140" s="45"/>
      <c r="OWD140" s="45"/>
      <c r="OWE140" s="45"/>
      <c r="OWF140" s="45"/>
      <c r="OWG140" s="45"/>
      <c r="OWH140" s="45"/>
      <c r="OWI140" s="45"/>
      <c r="OWJ140" s="45"/>
      <c r="OWK140" s="45"/>
      <c r="OWL140" s="45"/>
      <c r="OWM140" s="45"/>
      <c r="OWN140" s="45"/>
      <c r="OWO140" s="45"/>
      <c r="OWP140" s="45"/>
      <c r="OWQ140" s="45"/>
      <c r="OWR140" s="45"/>
      <c r="OWS140" s="45"/>
      <c r="OWT140" s="45"/>
      <c r="OWU140" s="45"/>
      <c r="OWV140" s="45"/>
      <c r="OWW140" s="45"/>
      <c r="OWX140" s="45"/>
      <c r="OWY140" s="45"/>
      <c r="OWZ140" s="45"/>
      <c r="OXA140" s="45"/>
      <c r="OXB140" s="45"/>
      <c r="OXC140" s="45"/>
      <c r="OXD140" s="45"/>
      <c r="OXE140" s="45"/>
      <c r="OXF140" s="45"/>
      <c r="OXG140" s="45"/>
      <c r="OXH140" s="45"/>
      <c r="OXI140" s="45"/>
      <c r="OXJ140" s="45"/>
      <c r="OXK140" s="45"/>
      <c r="OXL140" s="45"/>
      <c r="OXM140" s="45"/>
      <c r="OXN140" s="45"/>
      <c r="OXO140" s="45"/>
      <c r="OXP140" s="45"/>
      <c r="OXQ140" s="45"/>
      <c r="OXR140" s="45"/>
      <c r="OXS140" s="45"/>
      <c r="OXT140" s="45"/>
      <c r="OXU140" s="45"/>
      <c r="OXV140" s="45"/>
      <c r="OXW140" s="45"/>
      <c r="OXX140" s="45"/>
      <c r="OXY140" s="45"/>
      <c r="OXZ140" s="45"/>
      <c r="OYA140" s="45"/>
      <c r="OYB140" s="45"/>
      <c r="OYC140" s="45"/>
      <c r="OYD140" s="45"/>
      <c r="OYE140" s="45"/>
      <c r="OYF140" s="45"/>
      <c r="OYG140" s="45"/>
      <c r="OYH140" s="45"/>
      <c r="OYI140" s="45"/>
      <c r="OYJ140" s="45"/>
      <c r="OYK140" s="45"/>
      <c r="OYL140" s="45"/>
      <c r="OYM140" s="45"/>
      <c r="OYN140" s="45"/>
      <c r="OYO140" s="45"/>
      <c r="OYP140" s="45"/>
      <c r="OYQ140" s="45"/>
      <c r="OYR140" s="45"/>
      <c r="OYS140" s="45"/>
      <c r="OYT140" s="45"/>
      <c r="OYU140" s="45"/>
      <c r="OYV140" s="45"/>
      <c r="OYW140" s="45"/>
      <c r="OYX140" s="45"/>
      <c r="OYY140" s="45"/>
      <c r="OYZ140" s="45"/>
      <c r="OZA140" s="45"/>
      <c r="OZB140" s="45"/>
      <c r="OZC140" s="45"/>
      <c r="OZD140" s="45"/>
      <c r="OZE140" s="45"/>
      <c r="OZF140" s="45"/>
      <c r="OZG140" s="45"/>
      <c r="OZH140" s="45"/>
      <c r="OZI140" s="45"/>
      <c r="OZJ140" s="45"/>
      <c r="OZK140" s="45"/>
      <c r="OZL140" s="45"/>
      <c r="OZM140" s="45"/>
      <c r="OZN140" s="45"/>
      <c r="OZO140" s="45"/>
      <c r="OZP140" s="45"/>
      <c r="OZQ140" s="45"/>
      <c r="OZR140" s="45"/>
      <c r="OZS140" s="45"/>
      <c r="OZT140" s="45"/>
      <c r="OZU140" s="45"/>
      <c r="OZV140" s="45"/>
      <c r="OZW140" s="45"/>
      <c r="OZX140" s="45"/>
      <c r="OZY140" s="45"/>
      <c r="OZZ140" s="45"/>
      <c r="PAA140" s="45"/>
      <c r="PAB140" s="45"/>
      <c r="PAC140" s="45"/>
      <c r="PAD140" s="45"/>
      <c r="PAE140" s="45"/>
      <c r="PAF140" s="45"/>
      <c r="PAG140" s="45"/>
      <c r="PAH140" s="45"/>
      <c r="PAI140" s="45"/>
      <c r="PAJ140" s="45"/>
      <c r="PAK140" s="45"/>
      <c r="PAL140" s="45"/>
      <c r="PAM140" s="45"/>
      <c r="PAN140" s="45"/>
      <c r="PAO140" s="45"/>
      <c r="PAP140" s="45"/>
      <c r="PAQ140" s="45"/>
      <c r="PAR140" s="45"/>
      <c r="PAS140" s="45"/>
      <c r="PAT140" s="45"/>
      <c r="PAU140" s="45"/>
      <c r="PAV140" s="45"/>
      <c r="PAW140" s="45"/>
      <c r="PAX140" s="45"/>
      <c r="PAY140" s="45"/>
      <c r="PAZ140" s="45"/>
      <c r="PBA140" s="45"/>
      <c r="PBB140" s="45"/>
      <c r="PBC140" s="45"/>
      <c r="PBD140" s="45"/>
      <c r="PBE140" s="45"/>
      <c r="PBF140" s="45"/>
      <c r="PBG140" s="45"/>
      <c r="PBH140" s="45"/>
      <c r="PBI140" s="45"/>
      <c r="PBJ140" s="45"/>
      <c r="PBK140" s="45"/>
      <c r="PBL140" s="45"/>
      <c r="PBM140" s="45"/>
      <c r="PBN140" s="45"/>
      <c r="PBO140" s="45"/>
      <c r="PBP140" s="45"/>
      <c r="PBQ140" s="45"/>
      <c r="PBR140" s="45"/>
      <c r="PBS140" s="45"/>
      <c r="PBT140" s="45"/>
      <c r="PBU140" s="45"/>
      <c r="PBV140" s="45"/>
      <c r="PBW140" s="45"/>
      <c r="PBX140" s="45"/>
      <c r="PBY140" s="45"/>
      <c r="PBZ140" s="45"/>
      <c r="PCA140" s="45"/>
      <c r="PCB140" s="45"/>
      <c r="PCC140" s="45"/>
      <c r="PCD140" s="45"/>
      <c r="PCE140" s="45"/>
      <c r="PCF140" s="45"/>
      <c r="PCG140" s="45"/>
      <c r="PCH140" s="45"/>
      <c r="PCI140" s="45"/>
      <c r="PCJ140" s="45"/>
      <c r="PCK140" s="45"/>
      <c r="PCL140" s="45"/>
      <c r="PCM140" s="45"/>
      <c r="PCN140" s="45"/>
      <c r="PCO140" s="45"/>
      <c r="PCP140" s="45"/>
      <c r="PCQ140" s="45"/>
      <c r="PCR140" s="45"/>
      <c r="PCS140" s="45"/>
      <c r="PCT140" s="45"/>
      <c r="PCU140" s="45"/>
      <c r="PCV140" s="45"/>
      <c r="PCW140" s="45"/>
      <c r="PCX140" s="45"/>
      <c r="PCY140" s="45"/>
      <c r="PCZ140" s="45"/>
      <c r="PDA140" s="45"/>
      <c r="PDB140" s="45"/>
      <c r="PDC140" s="45"/>
      <c r="PDD140" s="45"/>
      <c r="PDE140" s="45"/>
      <c r="PDF140" s="45"/>
      <c r="PDG140" s="45"/>
      <c r="PDH140" s="45"/>
      <c r="PDI140" s="45"/>
      <c r="PDJ140" s="45"/>
      <c r="PDK140" s="45"/>
      <c r="PDL140" s="45"/>
      <c r="PDM140" s="45"/>
      <c r="PDN140" s="45"/>
      <c r="PDO140" s="45"/>
      <c r="PDP140" s="45"/>
      <c r="PDQ140" s="45"/>
      <c r="PDR140" s="45"/>
      <c r="PDS140" s="45"/>
      <c r="PDT140" s="45"/>
      <c r="PDU140" s="45"/>
      <c r="PDV140" s="45"/>
      <c r="PDW140" s="45"/>
      <c r="PDX140" s="45"/>
      <c r="PDY140" s="45"/>
      <c r="PDZ140" s="45"/>
      <c r="PEA140" s="45"/>
      <c r="PEB140" s="45"/>
      <c r="PEC140" s="45"/>
      <c r="PED140" s="45"/>
      <c r="PEE140" s="45"/>
      <c r="PEF140" s="45"/>
      <c r="PEG140" s="45"/>
      <c r="PEH140" s="45"/>
      <c r="PEI140" s="45"/>
      <c r="PEJ140" s="45"/>
      <c r="PEK140" s="45"/>
      <c r="PEL140" s="45"/>
      <c r="PEM140" s="45"/>
      <c r="PEN140" s="45"/>
      <c r="PEO140" s="45"/>
      <c r="PEP140" s="45"/>
      <c r="PEQ140" s="45"/>
      <c r="PER140" s="45"/>
      <c r="PES140" s="45"/>
      <c r="PET140" s="45"/>
      <c r="PEU140" s="45"/>
      <c r="PEV140" s="45"/>
      <c r="PEW140" s="45"/>
      <c r="PEX140" s="45"/>
      <c r="PEY140" s="45"/>
      <c r="PEZ140" s="45"/>
      <c r="PFA140" s="45"/>
      <c r="PFB140" s="45"/>
      <c r="PFC140" s="45"/>
      <c r="PFD140" s="45"/>
      <c r="PFE140" s="45"/>
      <c r="PFF140" s="45"/>
      <c r="PFG140" s="45"/>
      <c r="PFH140" s="45"/>
      <c r="PFI140" s="45"/>
      <c r="PFJ140" s="45"/>
      <c r="PFK140" s="45"/>
      <c r="PFL140" s="45"/>
      <c r="PFM140" s="45"/>
      <c r="PFN140" s="45"/>
      <c r="PFO140" s="45"/>
      <c r="PFP140" s="45"/>
      <c r="PFQ140" s="45"/>
      <c r="PFR140" s="45"/>
      <c r="PFS140" s="45"/>
      <c r="PFT140" s="45"/>
      <c r="PFU140" s="45"/>
      <c r="PFV140" s="45"/>
      <c r="PFW140" s="45"/>
      <c r="PFX140" s="45"/>
      <c r="PFY140" s="45"/>
      <c r="PFZ140" s="45"/>
      <c r="PGA140" s="45"/>
      <c r="PGB140" s="45"/>
      <c r="PGC140" s="45"/>
      <c r="PGD140" s="45"/>
      <c r="PGE140" s="45"/>
      <c r="PGF140" s="45"/>
      <c r="PGG140" s="45"/>
      <c r="PGH140" s="45"/>
      <c r="PGI140" s="45"/>
      <c r="PGJ140" s="45"/>
      <c r="PGK140" s="45"/>
      <c r="PGL140" s="45"/>
      <c r="PGM140" s="45"/>
      <c r="PGN140" s="45"/>
      <c r="PGO140" s="45"/>
      <c r="PGP140" s="45"/>
      <c r="PGQ140" s="45"/>
      <c r="PGR140" s="45"/>
      <c r="PGS140" s="45"/>
      <c r="PGT140" s="45"/>
      <c r="PGU140" s="45"/>
      <c r="PGV140" s="45"/>
      <c r="PGW140" s="45"/>
      <c r="PGX140" s="45"/>
      <c r="PGY140" s="45"/>
      <c r="PGZ140" s="45"/>
      <c r="PHA140" s="45"/>
      <c r="PHB140" s="45"/>
      <c r="PHC140" s="45"/>
      <c r="PHD140" s="45"/>
      <c r="PHE140" s="45"/>
      <c r="PHF140" s="45"/>
      <c r="PHG140" s="45"/>
      <c r="PHH140" s="45"/>
      <c r="PHI140" s="45"/>
      <c r="PHJ140" s="45"/>
      <c r="PHK140" s="45"/>
      <c r="PHL140" s="45"/>
      <c r="PHM140" s="45"/>
      <c r="PHN140" s="45"/>
      <c r="PHO140" s="45"/>
      <c r="PHP140" s="45"/>
      <c r="PHQ140" s="45"/>
      <c r="PHR140" s="45"/>
      <c r="PHS140" s="45"/>
      <c r="PHT140" s="45"/>
      <c r="PHU140" s="45"/>
      <c r="PHV140" s="45"/>
      <c r="PHW140" s="45"/>
      <c r="PHX140" s="45"/>
      <c r="PHY140" s="45"/>
      <c r="PHZ140" s="45"/>
      <c r="PIA140" s="45"/>
      <c r="PIB140" s="45"/>
      <c r="PIC140" s="45"/>
      <c r="PID140" s="45"/>
      <c r="PIE140" s="45"/>
      <c r="PIF140" s="45"/>
      <c r="PIG140" s="45"/>
      <c r="PIH140" s="45"/>
      <c r="PII140" s="45"/>
      <c r="PIJ140" s="45"/>
      <c r="PIK140" s="45"/>
      <c r="PIL140" s="45"/>
      <c r="PIM140" s="45"/>
      <c r="PIN140" s="45"/>
      <c r="PIO140" s="45"/>
      <c r="PIP140" s="45"/>
      <c r="PIQ140" s="45"/>
      <c r="PIR140" s="45"/>
      <c r="PIS140" s="45"/>
      <c r="PIT140" s="45"/>
      <c r="PIU140" s="45"/>
      <c r="PIV140" s="45"/>
      <c r="PIW140" s="45"/>
      <c r="PIX140" s="45"/>
      <c r="PIY140" s="45"/>
      <c r="PIZ140" s="45"/>
      <c r="PJA140" s="45"/>
      <c r="PJB140" s="45"/>
      <c r="PJC140" s="45"/>
      <c r="PJD140" s="45"/>
      <c r="PJE140" s="45"/>
      <c r="PJF140" s="45"/>
      <c r="PJG140" s="45"/>
      <c r="PJH140" s="45"/>
      <c r="PJI140" s="45"/>
      <c r="PJJ140" s="45"/>
      <c r="PJK140" s="45"/>
      <c r="PJL140" s="45"/>
      <c r="PJM140" s="45"/>
      <c r="PJN140" s="45"/>
      <c r="PJO140" s="45"/>
      <c r="PJP140" s="45"/>
      <c r="PJQ140" s="45"/>
      <c r="PJR140" s="45"/>
      <c r="PJS140" s="45"/>
      <c r="PJT140" s="45"/>
      <c r="PJU140" s="45"/>
      <c r="PJV140" s="45"/>
      <c r="PJW140" s="45"/>
      <c r="PJX140" s="45"/>
      <c r="PJY140" s="45"/>
      <c r="PJZ140" s="45"/>
      <c r="PKA140" s="45"/>
      <c r="PKB140" s="45"/>
      <c r="PKC140" s="45"/>
      <c r="PKD140" s="45"/>
      <c r="PKE140" s="45"/>
      <c r="PKF140" s="45"/>
      <c r="PKG140" s="45"/>
      <c r="PKH140" s="45"/>
      <c r="PKI140" s="45"/>
      <c r="PKJ140" s="45"/>
      <c r="PKK140" s="45"/>
      <c r="PKL140" s="45"/>
      <c r="PKM140" s="45"/>
      <c r="PKN140" s="45"/>
      <c r="PKO140" s="45"/>
      <c r="PKP140" s="45"/>
      <c r="PKQ140" s="45"/>
      <c r="PKR140" s="45"/>
      <c r="PKS140" s="45"/>
      <c r="PKT140" s="45"/>
      <c r="PKU140" s="45"/>
      <c r="PKV140" s="45"/>
      <c r="PKW140" s="45"/>
      <c r="PKX140" s="45"/>
      <c r="PKY140" s="45"/>
      <c r="PKZ140" s="45"/>
      <c r="PLA140" s="45"/>
      <c r="PLB140" s="45"/>
      <c r="PLC140" s="45"/>
      <c r="PLD140" s="45"/>
      <c r="PLE140" s="45"/>
      <c r="PLF140" s="45"/>
      <c r="PLG140" s="45"/>
      <c r="PLH140" s="45"/>
      <c r="PLI140" s="45"/>
      <c r="PLJ140" s="45"/>
      <c r="PLK140" s="45"/>
      <c r="PLL140" s="45"/>
      <c r="PLM140" s="45"/>
      <c r="PLN140" s="45"/>
      <c r="PLO140" s="45"/>
      <c r="PLP140" s="45"/>
      <c r="PLQ140" s="45"/>
      <c r="PLR140" s="45"/>
      <c r="PLS140" s="45"/>
      <c r="PLT140" s="45"/>
      <c r="PLU140" s="45"/>
      <c r="PLV140" s="45"/>
      <c r="PLW140" s="45"/>
      <c r="PLX140" s="45"/>
      <c r="PLY140" s="45"/>
      <c r="PLZ140" s="45"/>
      <c r="PMA140" s="45"/>
      <c r="PMB140" s="45"/>
      <c r="PMC140" s="45"/>
      <c r="PMD140" s="45"/>
      <c r="PME140" s="45"/>
      <c r="PMF140" s="45"/>
      <c r="PMG140" s="45"/>
      <c r="PMH140" s="45"/>
      <c r="PMI140" s="45"/>
      <c r="PMJ140" s="45"/>
      <c r="PMK140" s="45"/>
      <c r="PML140" s="45"/>
      <c r="PMM140" s="45"/>
      <c r="PMN140" s="45"/>
      <c r="PMO140" s="45"/>
      <c r="PMP140" s="45"/>
      <c r="PMQ140" s="45"/>
      <c r="PMR140" s="45"/>
      <c r="PMS140" s="45"/>
      <c r="PMT140" s="45"/>
      <c r="PMU140" s="45"/>
      <c r="PMV140" s="45"/>
      <c r="PMW140" s="45"/>
      <c r="PMX140" s="45"/>
      <c r="PMY140" s="45"/>
      <c r="PMZ140" s="45"/>
      <c r="PNA140" s="45"/>
      <c r="PNB140" s="45"/>
      <c r="PNC140" s="45"/>
      <c r="PND140" s="45"/>
      <c r="PNE140" s="45"/>
      <c r="PNF140" s="45"/>
      <c r="PNG140" s="45"/>
      <c r="PNH140" s="45"/>
      <c r="PNI140" s="45"/>
      <c r="PNJ140" s="45"/>
      <c r="PNK140" s="45"/>
      <c r="PNL140" s="45"/>
      <c r="PNM140" s="45"/>
      <c r="PNN140" s="45"/>
      <c r="PNO140" s="45"/>
      <c r="PNP140" s="45"/>
      <c r="PNQ140" s="45"/>
      <c r="PNR140" s="45"/>
      <c r="PNS140" s="45"/>
      <c r="PNT140" s="45"/>
      <c r="PNU140" s="45"/>
      <c r="PNV140" s="45"/>
      <c r="PNW140" s="45"/>
      <c r="PNX140" s="45"/>
      <c r="PNY140" s="45"/>
      <c r="PNZ140" s="45"/>
      <c r="POA140" s="45"/>
      <c r="POB140" s="45"/>
      <c r="POC140" s="45"/>
      <c r="POD140" s="45"/>
      <c r="POE140" s="45"/>
      <c r="POF140" s="45"/>
      <c r="POG140" s="45"/>
      <c r="POH140" s="45"/>
      <c r="POI140" s="45"/>
      <c r="POJ140" s="45"/>
      <c r="POK140" s="45"/>
      <c r="POL140" s="45"/>
      <c r="POM140" s="45"/>
      <c r="PON140" s="45"/>
      <c r="POO140" s="45"/>
      <c r="POP140" s="45"/>
      <c r="POQ140" s="45"/>
      <c r="POR140" s="45"/>
      <c r="POS140" s="45"/>
      <c r="POT140" s="45"/>
      <c r="POU140" s="45"/>
      <c r="POV140" s="45"/>
      <c r="POW140" s="45"/>
      <c r="POX140" s="45"/>
      <c r="POY140" s="45"/>
      <c r="POZ140" s="45"/>
      <c r="PPA140" s="45"/>
      <c r="PPB140" s="45"/>
      <c r="PPC140" s="45"/>
      <c r="PPD140" s="45"/>
      <c r="PPE140" s="45"/>
      <c r="PPF140" s="45"/>
      <c r="PPG140" s="45"/>
      <c r="PPH140" s="45"/>
      <c r="PPI140" s="45"/>
      <c r="PPJ140" s="45"/>
      <c r="PPK140" s="45"/>
      <c r="PPL140" s="45"/>
      <c r="PPM140" s="45"/>
      <c r="PPN140" s="45"/>
      <c r="PPO140" s="45"/>
      <c r="PPP140" s="45"/>
      <c r="PPQ140" s="45"/>
      <c r="PPR140" s="45"/>
      <c r="PPS140" s="45"/>
      <c r="PPT140" s="45"/>
      <c r="PPU140" s="45"/>
      <c r="PPV140" s="45"/>
      <c r="PPW140" s="45"/>
      <c r="PPX140" s="45"/>
      <c r="PPY140" s="45"/>
      <c r="PPZ140" s="45"/>
      <c r="PQA140" s="45"/>
      <c r="PQB140" s="45"/>
      <c r="PQC140" s="45"/>
      <c r="PQD140" s="45"/>
      <c r="PQE140" s="45"/>
      <c r="PQF140" s="45"/>
      <c r="PQG140" s="45"/>
      <c r="PQH140" s="45"/>
      <c r="PQI140" s="45"/>
      <c r="PQJ140" s="45"/>
      <c r="PQK140" s="45"/>
      <c r="PQL140" s="45"/>
      <c r="PQM140" s="45"/>
      <c r="PQN140" s="45"/>
      <c r="PQO140" s="45"/>
      <c r="PQP140" s="45"/>
      <c r="PQQ140" s="45"/>
      <c r="PQR140" s="45"/>
      <c r="PQS140" s="45"/>
      <c r="PQT140" s="45"/>
      <c r="PQU140" s="45"/>
      <c r="PQV140" s="45"/>
      <c r="PQW140" s="45"/>
      <c r="PQX140" s="45"/>
      <c r="PQY140" s="45"/>
      <c r="PQZ140" s="45"/>
      <c r="PRA140" s="45"/>
      <c r="PRB140" s="45"/>
      <c r="PRC140" s="45"/>
      <c r="PRD140" s="45"/>
      <c r="PRE140" s="45"/>
      <c r="PRF140" s="45"/>
      <c r="PRG140" s="45"/>
      <c r="PRH140" s="45"/>
      <c r="PRI140" s="45"/>
      <c r="PRJ140" s="45"/>
      <c r="PRK140" s="45"/>
      <c r="PRL140" s="45"/>
      <c r="PRM140" s="45"/>
      <c r="PRN140" s="45"/>
      <c r="PRO140" s="45"/>
      <c r="PRP140" s="45"/>
      <c r="PRQ140" s="45"/>
      <c r="PRR140" s="45"/>
      <c r="PRS140" s="45"/>
      <c r="PRT140" s="45"/>
      <c r="PRU140" s="45"/>
      <c r="PRV140" s="45"/>
      <c r="PRW140" s="45"/>
      <c r="PRX140" s="45"/>
      <c r="PRY140" s="45"/>
      <c r="PRZ140" s="45"/>
      <c r="PSA140" s="45"/>
      <c r="PSB140" s="45"/>
      <c r="PSC140" s="45"/>
      <c r="PSD140" s="45"/>
      <c r="PSE140" s="45"/>
      <c r="PSF140" s="45"/>
      <c r="PSG140" s="45"/>
      <c r="PSH140" s="45"/>
      <c r="PSI140" s="45"/>
      <c r="PSJ140" s="45"/>
      <c r="PSK140" s="45"/>
      <c r="PSL140" s="45"/>
      <c r="PSM140" s="45"/>
      <c r="PSN140" s="45"/>
      <c r="PSO140" s="45"/>
      <c r="PSP140" s="45"/>
      <c r="PSQ140" s="45"/>
      <c r="PSR140" s="45"/>
      <c r="PSS140" s="45"/>
      <c r="PST140" s="45"/>
      <c r="PSU140" s="45"/>
      <c r="PSV140" s="45"/>
      <c r="PSW140" s="45"/>
      <c r="PSX140" s="45"/>
      <c r="PSY140" s="45"/>
      <c r="PSZ140" s="45"/>
      <c r="PTA140" s="45"/>
      <c r="PTB140" s="45"/>
      <c r="PTC140" s="45"/>
      <c r="PTD140" s="45"/>
      <c r="PTE140" s="45"/>
      <c r="PTF140" s="45"/>
      <c r="PTG140" s="45"/>
      <c r="PTH140" s="45"/>
      <c r="PTI140" s="45"/>
      <c r="PTJ140" s="45"/>
      <c r="PTK140" s="45"/>
      <c r="PTL140" s="45"/>
      <c r="PTM140" s="45"/>
      <c r="PTN140" s="45"/>
      <c r="PTO140" s="45"/>
      <c r="PTP140" s="45"/>
      <c r="PTQ140" s="45"/>
      <c r="PTR140" s="45"/>
      <c r="PTS140" s="45"/>
      <c r="PTT140" s="45"/>
      <c r="PTU140" s="45"/>
      <c r="PTV140" s="45"/>
      <c r="PTW140" s="45"/>
      <c r="PTX140" s="45"/>
      <c r="PTY140" s="45"/>
      <c r="PTZ140" s="45"/>
      <c r="PUA140" s="45"/>
      <c r="PUB140" s="45"/>
      <c r="PUC140" s="45"/>
      <c r="PUD140" s="45"/>
      <c r="PUE140" s="45"/>
      <c r="PUF140" s="45"/>
      <c r="PUG140" s="45"/>
      <c r="PUH140" s="45"/>
      <c r="PUI140" s="45"/>
      <c r="PUJ140" s="45"/>
      <c r="PUK140" s="45"/>
      <c r="PUL140" s="45"/>
      <c r="PUM140" s="45"/>
      <c r="PUN140" s="45"/>
      <c r="PUO140" s="45"/>
      <c r="PUP140" s="45"/>
      <c r="PUQ140" s="45"/>
      <c r="PUR140" s="45"/>
      <c r="PUS140" s="45"/>
      <c r="PUT140" s="45"/>
      <c r="PUU140" s="45"/>
      <c r="PUV140" s="45"/>
      <c r="PUW140" s="45"/>
      <c r="PUX140" s="45"/>
      <c r="PUY140" s="45"/>
      <c r="PUZ140" s="45"/>
      <c r="PVA140" s="45"/>
      <c r="PVB140" s="45"/>
      <c r="PVC140" s="45"/>
      <c r="PVD140" s="45"/>
      <c r="PVE140" s="45"/>
      <c r="PVF140" s="45"/>
      <c r="PVG140" s="45"/>
      <c r="PVH140" s="45"/>
      <c r="PVI140" s="45"/>
      <c r="PVJ140" s="45"/>
      <c r="PVK140" s="45"/>
      <c r="PVL140" s="45"/>
      <c r="PVM140" s="45"/>
      <c r="PVN140" s="45"/>
      <c r="PVO140" s="45"/>
      <c r="PVP140" s="45"/>
      <c r="PVQ140" s="45"/>
      <c r="PVR140" s="45"/>
      <c r="PVS140" s="45"/>
      <c r="PVT140" s="45"/>
      <c r="PVU140" s="45"/>
      <c r="PVV140" s="45"/>
      <c r="PVW140" s="45"/>
      <c r="PVX140" s="45"/>
      <c r="PVY140" s="45"/>
      <c r="PVZ140" s="45"/>
      <c r="PWA140" s="45"/>
      <c r="PWB140" s="45"/>
      <c r="PWC140" s="45"/>
      <c r="PWD140" s="45"/>
      <c r="PWE140" s="45"/>
      <c r="PWF140" s="45"/>
      <c r="PWG140" s="45"/>
      <c r="PWH140" s="45"/>
      <c r="PWI140" s="45"/>
      <c r="PWJ140" s="45"/>
      <c r="PWK140" s="45"/>
      <c r="PWL140" s="45"/>
      <c r="PWM140" s="45"/>
      <c r="PWN140" s="45"/>
      <c r="PWO140" s="45"/>
      <c r="PWP140" s="45"/>
      <c r="PWQ140" s="45"/>
      <c r="PWR140" s="45"/>
      <c r="PWS140" s="45"/>
      <c r="PWT140" s="45"/>
      <c r="PWU140" s="45"/>
      <c r="PWV140" s="45"/>
      <c r="PWW140" s="45"/>
      <c r="PWX140" s="45"/>
      <c r="PWY140" s="45"/>
      <c r="PWZ140" s="45"/>
      <c r="PXA140" s="45"/>
      <c r="PXB140" s="45"/>
      <c r="PXC140" s="45"/>
      <c r="PXD140" s="45"/>
      <c r="PXE140" s="45"/>
      <c r="PXF140" s="45"/>
      <c r="PXG140" s="45"/>
      <c r="PXH140" s="45"/>
      <c r="PXI140" s="45"/>
      <c r="PXJ140" s="45"/>
      <c r="PXK140" s="45"/>
      <c r="PXL140" s="45"/>
      <c r="PXM140" s="45"/>
      <c r="PXN140" s="45"/>
      <c r="PXO140" s="45"/>
      <c r="PXP140" s="45"/>
      <c r="PXQ140" s="45"/>
      <c r="PXR140" s="45"/>
      <c r="PXS140" s="45"/>
      <c r="PXT140" s="45"/>
      <c r="PXU140" s="45"/>
      <c r="PXV140" s="45"/>
      <c r="PXW140" s="45"/>
      <c r="PXX140" s="45"/>
      <c r="PXY140" s="45"/>
      <c r="PXZ140" s="45"/>
      <c r="PYA140" s="45"/>
      <c r="PYB140" s="45"/>
      <c r="PYC140" s="45"/>
      <c r="PYD140" s="45"/>
      <c r="PYE140" s="45"/>
      <c r="PYF140" s="45"/>
      <c r="PYG140" s="45"/>
      <c r="PYH140" s="45"/>
      <c r="PYI140" s="45"/>
      <c r="PYJ140" s="45"/>
      <c r="PYK140" s="45"/>
      <c r="PYL140" s="45"/>
      <c r="PYM140" s="45"/>
      <c r="PYN140" s="45"/>
      <c r="PYO140" s="45"/>
      <c r="PYP140" s="45"/>
      <c r="PYQ140" s="45"/>
      <c r="PYR140" s="45"/>
      <c r="PYS140" s="45"/>
      <c r="PYT140" s="45"/>
      <c r="PYU140" s="45"/>
      <c r="PYV140" s="45"/>
      <c r="PYW140" s="45"/>
      <c r="PYX140" s="45"/>
      <c r="PYY140" s="45"/>
      <c r="PYZ140" s="45"/>
      <c r="PZA140" s="45"/>
      <c r="PZB140" s="45"/>
      <c r="PZC140" s="45"/>
      <c r="PZD140" s="45"/>
      <c r="PZE140" s="45"/>
      <c r="PZF140" s="45"/>
      <c r="PZG140" s="45"/>
      <c r="PZH140" s="45"/>
      <c r="PZI140" s="45"/>
      <c r="PZJ140" s="45"/>
      <c r="PZK140" s="45"/>
      <c r="PZL140" s="45"/>
      <c r="PZM140" s="45"/>
      <c r="PZN140" s="45"/>
      <c r="PZO140" s="45"/>
      <c r="PZP140" s="45"/>
      <c r="PZQ140" s="45"/>
      <c r="PZR140" s="45"/>
      <c r="PZS140" s="45"/>
      <c r="PZT140" s="45"/>
      <c r="PZU140" s="45"/>
      <c r="PZV140" s="45"/>
      <c r="PZW140" s="45"/>
      <c r="PZX140" s="45"/>
      <c r="PZY140" s="45"/>
      <c r="PZZ140" s="45"/>
      <c r="QAA140" s="45"/>
      <c r="QAB140" s="45"/>
      <c r="QAC140" s="45"/>
      <c r="QAD140" s="45"/>
      <c r="QAE140" s="45"/>
      <c r="QAF140" s="45"/>
      <c r="QAG140" s="45"/>
      <c r="QAH140" s="45"/>
      <c r="QAI140" s="45"/>
      <c r="QAJ140" s="45"/>
      <c r="QAK140" s="45"/>
      <c r="QAL140" s="45"/>
      <c r="QAM140" s="45"/>
      <c r="QAN140" s="45"/>
      <c r="QAO140" s="45"/>
      <c r="QAP140" s="45"/>
      <c r="QAQ140" s="45"/>
      <c r="QAR140" s="45"/>
      <c r="QAS140" s="45"/>
      <c r="QAT140" s="45"/>
      <c r="QAU140" s="45"/>
      <c r="QAV140" s="45"/>
      <c r="QAW140" s="45"/>
      <c r="QAX140" s="45"/>
      <c r="QAY140" s="45"/>
      <c r="QAZ140" s="45"/>
      <c r="QBA140" s="45"/>
      <c r="QBB140" s="45"/>
      <c r="QBC140" s="45"/>
      <c r="QBD140" s="45"/>
      <c r="QBE140" s="45"/>
      <c r="QBF140" s="45"/>
      <c r="QBG140" s="45"/>
      <c r="QBH140" s="45"/>
      <c r="QBI140" s="45"/>
      <c r="QBJ140" s="45"/>
      <c r="QBK140" s="45"/>
      <c r="QBL140" s="45"/>
      <c r="QBM140" s="45"/>
      <c r="QBN140" s="45"/>
      <c r="QBO140" s="45"/>
      <c r="QBP140" s="45"/>
      <c r="QBQ140" s="45"/>
      <c r="QBR140" s="45"/>
      <c r="QBS140" s="45"/>
      <c r="QBT140" s="45"/>
      <c r="QBU140" s="45"/>
      <c r="QBV140" s="45"/>
      <c r="QBW140" s="45"/>
      <c r="QBX140" s="45"/>
      <c r="QBY140" s="45"/>
      <c r="QBZ140" s="45"/>
      <c r="QCA140" s="45"/>
      <c r="QCB140" s="45"/>
      <c r="QCC140" s="45"/>
      <c r="QCD140" s="45"/>
      <c r="QCE140" s="45"/>
      <c r="QCF140" s="45"/>
      <c r="QCG140" s="45"/>
      <c r="QCH140" s="45"/>
      <c r="QCI140" s="45"/>
      <c r="QCJ140" s="45"/>
      <c r="QCK140" s="45"/>
      <c r="QCL140" s="45"/>
      <c r="QCM140" s="45"/>
      <c r="QCN140" s="45"/>
      <c r="QCO140" s="45"/>
      <c r="QCP140" s="45"/>
      <c r="QCQ140" s="45"/>
      <c r="QCR140" s="45"/>
      <c r="QCS140" s="45"/>
      <c r="QCT140" s="45"/>
      <c r="QCU140" s="45"/>
      <c r="QCV140" s="45"/>
      <c r="QCW140" s="45"/>
      <c r="QCX140" s="45"/>
      <c r="QCY140" s="45"/>
      <c r="QCZ140" s="45"/>
      <c r="QDA140" s="45"/>
      <c r="QDB140" s="45"/>
      <c r="QDC140" s="45"/>
      <c r="QDD140" s="45"/>
      <c r="QDE140" s="45"/>
      <c r="QDF140" s="45"/>
      <c r="QDG140" s="45"/>
      <c r="QDH140" s="45"/>
      <c r="QDI140" s="45"/>
      <c r="QDJ140" s="45"/>
      <c r="QDK140" s="45"/>
      <c r="QDL140" s="45"/>
      <c r="QDM140" s="45"/>
      <c r="QDN140" s="45"/>
      <c r="QDO140" s="45"/>
      <c r="QDP140" s="45"/>
      <c r="QDQ140" s="45"/>
      <c r="QDR140" s="45"/>
      <c r="QDS140" s="45"/>
      <c r="QDT140" s="45"/>
      <c r="QDU140" s="45"/>
      <c r="QDV140" s="45"/>
      <c r="QDW140" s="45"/>
      <c r="QDX140" s="45"/>
      <c r="QDY140" s="45"/>
      <c r="QDZ140" s="45"/>
      <c r="QEA140" s="45"/>
      <c r="QEB140" s="45"/>
      <c r="QEC140" s="45"/>
      <c r="QED140" s="45"/>
      <c r="QEE140" s="45"/>
      <c r="QEF140" s="45"/>
      <c r="QEG140" s="45"/>
      <c r="QEH140" s="45"/>
      <c r="QEI140" s="45"/>
      <c r="QEJ140" s="45"/>
      <c r="QEK140" s="45"/>
      <c r="QEL140" s="45"/>
      <c r="QEM140" s="45"/>
      <c r="QEN140" s="45"/>
      <c r="QEO140" s="45"/>
      <c r="QEP140" s="45"/>
      <c r="QEQ140" s="45"/>
      <c r="QER140" s="45"/>
      <c r="QES140" s="45"/>
      <c r="QET140" s="45"/>
      <c r="QEU140" s="45"/>
      <c r="QEV140" s="45"/>
      <c r="QEW140" s="45"/>
      <c r="QEX140" s="45"/>
      <c r="QEY140" s="45"/>
      <c r="QEZ140" s="45"/>
      <c r="QFA140" s="45"/>
      <c r="QFB140" s="45"/>
      <c r="QFC140" s="45"/>
      <c r="QFD140" s="45"/>
      <c r="QFE140" s="45"/>
      <c r="QFF140" s="45"/>
      <c r="QFG140" s="45"/>
      <c r="QFH140" s="45"/>
      <c r="QFI140" s="45"/>
      <c r="QFJ140" s="45"/>
      <c r="QFK140" s="45"/>
      <c r="QFL140" s="45"/>
      <c r="QFM140" s="45"/>
      <c r="QFN140" s="45"/>
      <c r="QFO140" s="45"/>
      <c r="QFP140" s="45"/>
      <c r="QFQ140" s="45"/>
      <c r="QFR140" s="45"/>
      <c r="QFS140" s="45"/>
      <c r="QFT140" s="45"/>
      <c r="QFU140" s="45"/>
      <c r="QFV140" s="45"/>
      <c r="QFW140" s="45"/>
      <c r="QFX140" s="45"/>
      <c r="QFY140" s="45"/>
      <c r="QFZ140" s="45"/>
      <c r="QGA140" s="45"/>
      <c r="QGB140" s="45"/>
      <c r="QGC140" s="45"/>
      <c r="QGD140" s="45"/>
      <c r="QGE140" s="45"/>
      <c r="QGF140" s="45"/>
      <c r="QGG140" s="45"/>
      <c r="QGH140" s="45"/>
      <c r="QGI140" s="45"/>
      <c r="QGJ140" s="45"/>
      <c r="QGK140" s="45"/>
      <c r="QGL140" s="45"/>
      <c r="QGM140" s="45"/>
      <c r="QGN140" s="45"/>
      <c r="QGO140" s="45"/>
      <c r="QGP140" s="45"/>
      <c r="QGQ140" s="45"/>
      <c r="QGR140" s="45"/>
      <c r="QGS140" s="45"/>
      <c r="QGT140" s="45"/>
      <c r="QGU140" s="45"/>
      <c r="QGV140" s="45"/>
      <c r="QGW140" s="45"/>
      <c r="QGX140" s="45"/>
      <c r="QGY140" s="45"/>
      <c r="QGZ140" s="45"/>
      <c r="QHA140" s="45"/>
      <c r="QHB140" s="45"/>
      <c r="QHC140" s="45"/>
      <c r="QHD140" s="45"/>
      <c r="QHE140" s="45"/>
      <c r="QHF140" s="45"/>
      <c r="QHG140" s="45"/>
      <c r="QHH140" s="45"/>
      <c r="QHI140" s="45"/>
      <c r="QHJ140" s="45"/>
      <c r="QHK140" s="45"/>
      <c r="QHL140" s="45"/>
      <c r="QHM140" s="45"/>
      <c r="QHN140" s="45"/>
      <c r="QHO140" s="45"/>
      <c r="QHP140" s="45"/>
      <c r="QHQ140" s="45"/>
      <c r="QHR140" s="45"/>
      <c r="QHS140" s="45"/>
      <c r="QHT140" s="45"/>
      <c r="QHU140" s="45"/>
      <c r="QHV140" s="45"/>
      <c r="QHW140" s="45"/>
      <c r="QHX140" s="45"/>
      <c r="QHY140" s="45"/>
      <c r="QHZ140" s="45"/>
      <c r="QIA140" s="45"/>
      <c r="QIB140" s="45"/>
      <c r="QIC140" s="45"/>
      <c r="QID140" s="45"/>
      <c r="QIE140" s="45"/>
      <c r="QIF140" s="45"/>
      <c r="QIG140" s="45"/>
      <c r="QIH140" s="45"/>
      <c r="QII140" s="45"/>
      <c r="QIJ140" s="45"/>
      <c r="QIK140" s="45"/>
      <c r="QIL140" s="45"/>
      <c r="QIM140" s="45"/>
      <c r="QIN140" s="45"/>
      <c r="QIO140" s="45"/>
      <c r="QIP140" s="45"/>
      <c r="QIQ140" s="45"/>
      <c r="QIR140" s="45"/>
      <c r="QIS140" s="45"/>
      <c r="QIT140" s="45"/>
      <c r="QIU140" s="45"/>
      <c r="QIV140" s="45"/>
      <c r="QIW140" s="45"/>
      <c r="QIX140" s="45"/>
      <c r="QIY140" s="45"/>
      <c r="QIZ140" s="45"/>
      <c r="QJA140" s="45"/>
      <c r="QJB140" s="45"/>
      <c r="QJC140" s="45"/>
      <c r="QJD140" s="45"/>
      <c r="QJE140" s="45"/>
      <c r="QJF140" s="45"/>
      <c r="QJG140" s="45"/>
      <c r="QJH140" s="45"/>
      <c r="QJI140" s="45"/>
      <c r="QJJ140" s="45"/>
      <c r="QJK140" s="45"/>
      <c r="QJL140" s="45"/>
      <c r="QJM140" s="45"/>
      <c r="QJN140" s="45"/>
      <c r="QJO140" s="45"/>
      <c r="QJP140" s="45"/>
      <c r="QJQ140" s="45"/>
      <c r="QJR140" s="45"/>
      <c r="QJS140" s="45"/>
      <c r="QJT140" s="45"/>
      <c r="QJU140" s="45"/>
      <c r="QJV140" s="45"/>
      <c r="QJW140" s="45"/>
      <c r="QJX140" s="45"/>
      <c r="QJY140" s="45"/>
      <c r="QJZ140" s="45"/>
      <c r="QKA140" s="45"/>
      <c r="QKB140" s="45"/>
      <c r="QKC140" s="45"/>
      <c r="QKD140" s="45"/>
      <c r="QKE140" s="45"/>
      <c r="QKF140" s="45"/>
      <c r="QKG140" s="45"/>
      <c r="QKH140" s="45"/>
      <c r="QKI140" s="45"/>
      <c r="QKJ140" s="45"/>
      <c r="QKK140" s="45"/>
      <c r="QKL140" s="45"/>
      <c r="QKM140" s="45"/>
      <c r="QKN140" s="45"/>
      <c r="QKO140" s="45"/>
      <c r="QKP140" s="45"/>
      <c r="QKQ140" s="45"/>
      <c r="QKR140" s="45"/>
      <c r="QKS140" s="45"/>
      <c r="QKT140" s="45"/>
      <c r="QKU140" s="45"/>
      <c r="QKV140" s="45"/>
      <c r="QKW140" s="45"/>
      <c r="QKX140" s="45"/>
      <c r="QKY140" s="45"/>
      <c r="QKZ140" s="45"/>
      <c r="QLA140" s="45"/>
      <c r="QLB140" s="45"/>
      <c r="QLC140" s="45"/>
      <c r="QLD140" s="45"/>
      <c r="QLE140" s="45"/>
      <c r="QLF140" s="45"/>
      <c r="QLG140" s="45"/>
      <c r="QLH140" s="45"/>
      <c r="QLI140" s="45"/>
      <c r="QLJ140" s="45"/>
      <c r="QLK140" s="45"/>
      <c r="QLL140" s="45"/>
      <c r="QLM140" s="45"/>
      <c r="QLN140" s="45"/>
      <c r="QLO140" s="45"/>
      <c r="QLP140" s="45"/>
      <c r="QLQ140" s="45"/>
      <c r="QLR140" s="45"/>
      <c r="QLS140" s="45"/>
      <c r="QLT140" s="45"/>
      <c r="QLU140" s="45"/>
      <c r="QLV140" s="45"/>
      <c r="QLW140" s="45"/>
      <c r="QLX140" s="45"/>
      <c r="QLY140" s="45"/>
      <c r="QLZ140" s="45"/>
      <c r="QMA140" s="45"/>
      <c r="QMB140" s="45"/>
      <c r="QMC140" s="45"/>
      <c r="QMD140" s="45"/>
      <c r="QME140" s="45"/>
      <c r="QMF140" s="45"/>
      <c r="QMG140" s="45"/>
      <c r="QMH140" s="45"/>
      <c r="QMI140" s="45"/>
      <c r="QMJ140" s="45"/>
      <c r="QMK140" s="45"/>
      <c r="QML140" s="45"/>
      <c r="QMM140" s="45"/>
      <c r="QMN140" s="45"/>
      <c r="QMO140" s="45"/>
      <c r="QMP140" s="45"/>
      <c r="QMQ140" s="45"/>
      <c r="QMR140" s="45"/>
      <c r="QMS140" s="45"/>
      <c r="QMT140" s="45"/>
      <c r="QMU140" s="45"/>
      <c r="QMV140" s="45"/>
      <c r="QMW140" s="45"/>
      <c r="QMX140" s="45"/>
      <c r="QMY140" s="45"/>
      <c r="QMZ140" s="45"/>
      <c r="QNA140" s="45"/>
      <c r="QNB140" s="45"/>
      <c r="QNC140" s="45"/>
      <c r="QND140" s="45"/>
      <c r="QNE140" s="45"/>
      <c r="QNF140" s="45"/>
      <c r="QNG140" s="45"/>
      <c r="QNH140" s="45"/>
      <c r="QNI140" s="45"/>
      <c r="QNJ140" s="45"/>
      <c r="QNK140" s="45"/>
      <c r="QNL140" s="45"/>
      <c r="QNM140" s="45"/>
      <c r="QNN140" s="45"/>
      <c r="QNO140" s="45"/>
      <c r="QNP140" s="45"/>
      <c r="QNQ140" s="45"/>
      <c r="QNR140" s="45"/>
      <c r="QNS140" s="45"/>
      <c r="QNT140" s="45"/>
      <c r="QNU140" s="45"/>
      <c r="QNV140" s="45"/>
      <c r="QNW140" s="45"/>
      <c r="QNX140" s="45"/>
      <c r="QNY140" s="45"/>
      <c r="QNZ140" s="45"/>
      <c r="QOA140" s="45"/>
      <c r="QOB140" s="45"/>
      <c r="QOC140" s="45"/>
      <c r="QOD140" s="45"/>
      <c r="QOE140" s="45"/>
      <c r="QOF140" s="45"/>
      <c r="QOG140" s="45"/>
      <c r="QOH140" s="45"/>
      <c r="QOI140" s="45"/>
      <c r="QOJ140" s="45"/>
      <c r="QOK140" s="45"/>
      <c r="QOL140" s="45"/>
      <c r="QOM140" s="45"/>
      <c r="QON140" s="45"/>
      <c r="QOO140" s="45"/>
      <c r="QOP140" s="45"/>
      <c r="QOQ140" s="45"/>
      <c r="QOR140" s="45"/>
      <c r="QOS140" s="45"/>
      <c r="QOT140" s="45"/>
      <c r="QOU140" s="45"/>
      <c r="QOV140" s="45"/>
      <c r="QOW140" s="45"/>
      <c r="QOX140" s="45"/>
      <c r="QOY140" s="45"/>
      <c r="QOZ140" s="45"/>
      <c r="QPA140" s="45"/>
      <c r="QPB140" s="45"/>
      <c r="QPC140" s="45"/>
      <c r="QPD140" s="45"/>
      <c r="QPE140" s="45"/>
      <c r="QPF140" s="45"/>
      <c r="QPG140" s="45"/>
      <c r="QPH140" s="45"/>
      <c r="QPI140" s="45"/>
      <c r="QPJ140" s="45"/>
      <c r="QPK140" s="45"/>
      <c r="QPL140" s="45"/>
      <c r="QPM140" s="45"/>
      <c r="QPN140" s="45"/>
      <c r="QPO140" s="45"/>
      <c r="QPP140" s="45"/>
      <c r="QPQ140" s="45"/>
      <c r="QPR140" s="45"/>
      <c r="QPS140" s="45"/>
      <c r="QPT140" s="45"/>
      <c r="QPU140" s="45"/>
      <c r="QPV140" s="45"/>
      <c r="QPW140" s="45"/>
      <c r="QPX140" s="45"/>
      <c r="QPY140" s="45"/>
      <c r="QPZ140" s="45"/>
      <c r="QQA140" s="45"/>
      <c r="QQB140" s="45"/>
      <c r="QQC140" s="45"/>
      <c r="QQD140" s="45"/>
      <c r="QQE140" s="45"/>
      <c r="QQF140" s="45"/>
      <c r="QQG140" s="45"/>
      <c r="QQH140" s="45"/>
      <c r="QQI140" s="45"/>
      <c r="QQJ140" s="45"/>
      <c r="QQK140" s="45"/>
      <c r="QQL140" s="45"/>
      <c r="QQM140" s="45"/>
      <c r="QQN140" s="45"/>
      <c r="QQO140" s="45"/>
      <c r="QQP140" s="45"/>
      <c r="QQQ140" s="45"/>
      <c r="QQR140" s="45"/>
      <c r="QQS140" s="45"/>
      <c r="QQT140" s="45"/>
      <c r="QQU140" s="45"/>
      <c r="QQV140" s="45"/>
      <c r="QQW140" s="45"/>
      <c r="QQX140" s="45"/>
      <c r="QQY140" s="45"/>
      <c r="QQZ140" s="45"/>
      <c r="QRA140" s="45"/>
      <c r="QRB140" s="45"/>
      <c r="QRC140" s="45"/>
      <c r="QRD140" s="45"/>
      <c r="QRE140" s="45"/>
      <c r="QRF140" s="45"/>
      <c r="QRG140" s="45"/>
      <c r="QRH140" s="45"/>
      <c r="QRI140" s="45"/>
      <c r="QRJ140" s="45"/>
      <c r="QRK140" s="45"/>
      <c r="QRL140" s="45"/>
      <c r="QRM140" s="45"/>
      <c r="QRN140" s="45"/>
      <c r="QRO140" s="45"/>
      <c r="QRP140" s="45"/>
      <c r="QRQ140" s="45"/>
      <c r="QRR140" s="45"/>
      <c r="QRS140" s="45"/>
      <c r="QRT140" s="45"/>
      <c r="QRU140" s="45"/>
      <c r="QRV140" s="45"/>
      <c r="QRW140" s="45"/>
      <c r="QRX140" s="45"/>
      <c r="QRY140" s="45"/>
      <c r="QRZ140" s="45"/>
      <c r="QSA140" s="45"/>
      <c r="QSB140" s="45"/>
      <c r="QSC140" s="45"/>
      <c r="QSD140" s="45"/>
      <c r="QSE140" s="45"/>
      <c r="QSF140" s="45"/>
      <c r="QSG140" s="45"/>
      <c r="QSH140" s="45"/>
      <c r="QSI140" s="45"/>
      <c r="QSJ140" s="45"/>
      <c r="QSK140" s="45"/>
      <c r="QSL140" s="45"/>
      <c r="QSM140" s="45"/>
      <c r="QSN140" s="45"/>
      <c r="QSO140" s="45"/>
      <c r="QSP140" s="45"/>
      <c r="QSQ140" s="45"/>
      <c r="QSR140" s="45"/>
      <c r="QSS140" s="45"/>
      <c r="QST140" s="45"/>
      <c r="QSU140" s="45"/>
      <c r="QSV140" s="45"/>
      <c r="QSW140" s="45"/>
      <c r="QSX140" s="45"/>
      <c r="QSY140" s="45"/>
      <c r="QSZ140" s="45"/>
      <c r="QTA140" s="45"/>
      <c r="QTB140" s="45"/>
      <c r="QTC140" s="45"/>
      <c r="QTD140" s="45"/>
      <c r="QTE140" s="45"/>
      <c r="QTF140" s="45"/>
      <c r="QTG140" s="45"/>
      <c r="QTH140" s="45"/>
      <c r="QTI140" s="45"/>
      <c r="QTJ140" s="45"/>
      <c r="QTK140" s="45"/>
      <c r="QTL140" s="45"/>
      <c r="QTM140" s="45"/>
      <c r="QTN140" s="45"/>
      <c r="QTO140" s="45"/>
      <c r="QTP140" s="45"/>
      <c r="QTQ140" s="45"/>
      <c r="QTR140" s="45"/>
      <c r="QTS140" s="45"/>
      <c r="QTT140" s="45"/>
      <c r="QTU140" s="45"/>
      <c r="QTV140" s="45"/>
      <c r="QTW140" s="45"/>
      <c r="QTX140" s="45"/>
      <c r="QTY140" s="45"/>
      <c r="QTZ140" s="45"/>
      <c r="QUA140" s="45"/>
      <c r="QUB140" s="45"/>
      <c r="QUC140" s="45"/>
      <c r="QUD140" s="45"/>
      <c r="QUE140" s="45"/>
      <c r="QUF140" s="45"/>
      <c r="QUG140" s="45"/>
      <c r="QUH140" s="45"/>
      <c r="QUI140" s="45"/>
      <c r="QUJ140" s="45"/>
      <c r="QUK140" s="45"/>
      <c r="QUL140" s="45"/>
      <c r="QUM140" s="45"/>
      <c r="QUN140" s="45"/>
      <c r="QUO140" s="45"/>
      <c r="QUP140" s="45"/>
      <c r="QUQ140" s="45"/>
      <c r="QUR140" s="45"/>
      <c r="QUS140" s="45"/>
      <c r="QUT140" s="45"/>
      <c r="QUU140" s="45"/>
      <c r="QUV140" s="45"/>
      <c r="QUW140" s="45"/>
      <c r="QUX140" s="45"/>
      <c r="QUY140" s="45"/>
      <c r="QUZ140" s="45"/>
      <c r="QVA140" s="45"/>
      <c r="QVB140" s="45"/>
      <c r="QVC140" s="45"/>
      <c r="QVD140" s="45"/>
      <c r="QVE140" s="45"/>
      <c r="QVF140" s="45"/>
      <c r="QVG140" s="45"/>
      <c r="QVH140" s="45"/>
      <c r="QVI140" s="45"/>
      <c r="QVJ140" s="45"/>
      <c r="QVK140" s="45"/>
      <c r="QVL140" s="45"/>
      <c r="QVM140" s="45"/>
      <c r="QVN140" s="45"/>
      <c r="QVO140" s="45"/>
      <c r="QVP140" s="45"/>
      <c r="QVQ140" s="45"/>
      <c r="QVR140" s="45"/>
      <c r="QVS140" s="45"/>
      <c r="QVT140" s="45"/>
      <c r="QVU140" s="45"/>
      <c r="QVV140" s="45"/>
      <c r="QVW140" s="45"/>
      <c r="QVX140" s="45"/>
      <c r="QVY140" s="45"/>
      <c r="QVZ140" s="45"/>
      <c r="QWA140" s="45"/>
      <c r="QWB140" s="45"/>
      <c r="QWC140" s="45"/>
      <c r="QWD140" s="45"/>
      <c r="QWE140" s="45"/>
      <c r="QWF140" s="45"/>
      <c r="QWG140" s="45"/>
      <c r="QWH140" s="45"/>
      <c r="QWI140" s="45"/>
      <c r="QWJ140" s="45"/>
      <c r="QWK140" s="45"/>
      <c r="QWL140" s="45"/>
      <c r="QWM140" s="45"/>
      <c r="QWN140" s="45"/>
      <c r="QWO140" s="45"/>
      <c r="QWP140" s="45"/>
      <c r="QWQ140" s="45"/>
      <c r="QWR140" s="45"/>
      <c r="QWS140" s="45"/>
      <c r="QWT140" s="45"/>
      <c r="QWU140" s="45"/>
      <c r="QWV140" s="45"/>
      <c r="QWW140" s="45"/>
      <c r="QWX140" s="45"/>
      <c r="QWY140" s="45"/>
      <c r="QWZ140" s="45"/>
      <c r="QXA140" s="45"/>
      <c r="QXB140" s="45"/>
      <c r="QXC140" s="45"/>
      <c r="QXD140" s="45"/>
      <c r="QXE140" s="45"/>
      <c r="QXF140" s="45"/>
      <c r="QXG140" s="45"/>
      <c r="QXH140" s="45"/>
      <c r="QXI140" s="45"/>
      <c r="QXJ140" s="45"/>
      <c r="QXK140" s="45"/>
      <c r="QXL140" s="45"/>
      <c r="QXM140" s="45"/>
      <c r="QXN140" s="45"/>
      <c r="QXO140" s="45"/>
      <c r="QXP140" s="45"/>
      <c r="QXQ140" s="45"/>
      <c r="QXR140" s="45"/>
      <c r="QXS140" s="45"/>
      <c r="QXT140" s="45"/>
      <c r="QXU140" s="45"/>
      <c r="QXV140" s="45"/>
      <c r="QXW140" s="45"/>
      <c r="QXX140" s="45"/>
      <c r="QXY140" s="45"/>
      <c r="QXZ140" s="45"/>
      <c r="QYA140" s="45"/>
      <c r="QYB140" s="45"/>
      <c r="QYC140" s="45"/>
      <c r="QYD140" s="45"/>
      <c r="QYE140" s="45"/>
      <c r="QYF140" s="45"/>
      <c r="QYG140" s="45"/>
      <c r="QYH140" s="45"/>
      <c r="QYI140" s="45"/>
      <c r="QYJ140" s="45"/>
      <c r="QYK140" s="45"/>
      <c r="QYL140" s="45"/>
      <c r="QYM140" s="45"/>
      <c r="QYN140" s="45"/>
      <c r="QYO140" s="45"/>
      <c r="QYP140" s="45"/>
      <c r="QYQ140" s="45"/>
      <c r="QYR140" s="45"/>
      <c r="QYS140" s="45"/>
      <c r="QYT140" s="45"/>
      <c r="QYU140" s="45"/>
      <c r="QYV140" s="45"/>
      <c r="QYW140" s="45"/>
      <c r="QYX140" s="45"/>
      <c r="QYY140" s="45"/>
      <c r="QYZ140" s="45"/>
      <c r="QZA140" s="45"/>
      <c r="QZB140" s="45"/>
      <c r="QZC140" s="45"/>
      <c r="QZD140" s="45"/>
      <c r="QZE140" s="45"/>
      <c r="QZF140" s="45"/>
      <c r="QZG140" s="45"/>
      <c r="QZH140" s="45"/>
      <c r="QZI140" s="45"/>
      <c r="QZJ140" s="45"/>
      <c r="QZK140" s="45"/>
      <c r="QZL140" s="45"/>
      <c r="QZM140" s="45"/>
      <c r="QZN140" s="45"/>
      <c r="QZO140" s="45"/>
      <c r="QZP140" s="45"/>
      <c r="QZQ140" s="45"/>
      <c r="QZR140" s="45"/>
      <c r="QZS140" s="45"/>
      <c r="QZT140" s="45"/>
      <c r="QZU140" s="45"/>
      <c r="QZV140" s="45"/>
      <c r="QZW140" s="45"/>
      <c r="QZX140" s="45"/>
      <c r="QZY140" s="45"/>
      <c r="QZZ140" s="45"/>
      <c r="RAA140" s="45"/>
      <c r="RAB140" s="45"/>
      <c r="RAC140" s="45"/>
      <c r="RAD140" s="45"/>
      <c r="RAE140" s="45"/>
      <c r="RAF140" s="45"/>
      <c r="RAG140" s="45"/>
      <c r="RAH140" s="45"/>
      <c r="RAI140" s="45"/>
      <c r="RAJ140" s="45"/>
      <c r="RAK140" s="45"/>
      <c r="RAL140" s="45"/>
      <c r="RAM140" s="45"/>
      <c r="RAN140" s="45"/>
      <c r="RAO140" s="45"/>
      <c r="RAP140" s="45"/>
      <c r="RAQ140" s="45"/>
      <c r="RAR140" s="45"/>
      <c r="RAS140" s="45"/>
      <c r="RAT140" s="45"/>
      <c r="RAU140" s="45"/>
      <c r="RAV140" s="45"/>
      <c r="RAW140" s="45"/>
      <c r="RAX140" s="45"/>
      <c r="RAY140" s="45"/>
      <c r="RAZ140" s="45"/>
      <c r="RBA140" s="45"/>
      <c r="RBB140" s="45"/>
      <c r="RBC140" s="45"/>
      <c r="RBD140" s="45"/>
      <c r="RBE140" s="45"/>
      <c r="RBF140" s="45"/>
      <c r="RBG140" s="45"/>
      <c r="RBH140" s="45"/>
      <c r="RBI140" s="45"/>
      <c r="RBJ140" s="45"/>
      <c r="RBK140" s="45"/>
      <c r="RBL140" s="45"/>
      <c r="RBM140" s="45"/>
      <c r="RBN140" s="45"/>
      <c r="RBO140" s="45"/>
      <c r="RBP140" s="45"/>
      <c r="RBQ140" s="45"/>
      <c r="RBR140" s="45"/>
      <c r="RBS140" s="45"/>
      <c r="RBT140" s="45"/>
      <c r="RBU140" s="45"/>
      <c r="RBV140" s="45"/>
      <c r="RBW140" s="45"/>
      <c r="RBX140" s="45"/>
      <c r="RBY140" s="45"/>
      <c r="RBZ140" s="45"/>
      <c r="RCA140" s="45"/>
      <c r="RCB140" s="45"/>
      <c r="RCC140" s="45"/>
      <c r="RCD140" s="45"/>
      <c r="RCE140" s="45"/>
      <c r="RCF140" s="45"/>
      <c r="RCG140" s="45"/>
      <c r="RCH140" s="45"/>
      <c r="RCI140" s="45"/>
      <c r="RCJ140" s="45"/>
      <c r="RCK140" s="45"/>
      <c r="RCL140" s="45"/>
      <c r="RCM140" s="45"/>
      <c r="RCN140" s="45"/>
      <c r="RCO140" s="45"/>
      <c r="RCP140" s="45"/>
      <c r="RCQ140" s="45"/>
      <c r="RCR140" s="45"/>
      <c r="RCS140" s="45"/>
      <c r="RCT140" s="45"/>
      <c r="RCU140" s="45"/>
      <c r="RCV140" s="45"/>
      <c r="RCW140" s="45"/>
      <c r="RCX140" s="45"/>
      <c r="RCY140" s="45"/>
      <c r="RCZ140" s="45"/>
      <c r="RDA140" s="45"/>
      <c r="RDB140" s="45"/>
      <c r="RDC140" s="45"/>
      <c r="RDD140" s="45"/>
      <c r="RDE140" s="45"/>
      <c r="RDF140" s="45"/>
      <c r="RDG140" s="45"/>
      <c r="RDH140" s="45"/>
      <c r="RDI140" s="45"/>
      <c r="RDJ140" s="45"/>
      <c r="RDK140" s="45"/>
      <c r="RDL140" s="45"/>
      <c r="RDM140" s="45"/>
      <c r="RDN140" s="45"/>
      <c r="RDO140" s="45"/>
      <c r="RDP140" s="45"/>
      <c r="RDQ140" s="45"/>
      <c r="RDR140" s="45"/>
      <c r="RDS140" s="45"/>
      <c r="RDT140" s="45"/>
      <c r="RDU140" s="45"/>
      <c r="RDV140" s="45"/>
      <c r="RDW140" s="45"/>
      <c r="RDX140" s="45"/>
      <c r="RDY140" s="45"/>
      <c r="RDZ140" s="45"/>
      <c r="REA140" s="45"/>
      <c r="REB140" s="45"/>
      <c r="REC140" s="45"/>
      <c r="RED140" s="45"/>
      <c r="REE140" s="45"/>
      <c r="REF140" s="45"/>
      <c r="REG140" s="45"/>
      <c r="REH140" s="45"/>
      <c r="REI140" s="45"/>
      <c r="REJ140" s="45"/>
      <c r="REK140" s="45"/>
      <c r="REL140" s="45"/>
      <c r="REM140" s="45"/>
      <c r="REN140" s="45"/>
      <c r="REO140" s="45"/>
      <c r="REP140" s="45"/>
      <c r="REQ140" s="45"/>
      <c r="RER140" s="45"/>
      <c r="RES140" s="45"/>
      <c r="RET140" s="45"/>
      <c r="REU140" s="45"/>
      <c r="REV140" s="45"/>
      <c r="REW140" s="45"/>
      <c r="REX140" s="45"/>
      <c r="REY140" s="45"/>
      <c r="REZ140" s="45"/>
      <c r="RFA140" s="45"/>
      <c r="RFB140" s="45"/>
      <c r="RFC140" s="45"/>
      <c r="RFD140" s="45"/>
      <c r="RFE140" s="45"/>
      <c r="RFF140" s="45"/>
      <c r="RFG140" s="45"/>
      <c r="RFH140" s="45"/>
      <c r="RFI140" s="45"/>
      <c r="RFJ140" s="45"/>
      <c r="RFK140" s="45"/>
      <c r="RFL140" s="45"/>
      <c r="RFM140" s="45"/>
      <c r="RFN140" s="45"/>
      <c r="RFO140" s="45"/>
      <c r="RFP140" s="45"/>
      <c r="RFQ140" s="45"/>
      <c r="RFR140" s="45"/>
      <c r="RFS140" s="45"/>
      <c r="RFT140" s="45"/>
      <c r="RFU140" s="45"/>
      <c r="RFV140" s="45"/>
      <c r="RFW140" s="45"/>
      <c r="RFX140" s="45"/>
      <c r="RFY140" s="45"/>
      <c r="RFZ140" s="45"/>
      <c r="RGA140" s="45"/>
      <c r="RGB140" s="45"/>
      <c r="RGC140" s="45"/>
      <c r="RGD140" s="45"/>
      <c r="RGE140" s="45"/>
      <c r="RGF140" s="45"/>
      <c r="RGG140" s="45"/>
      <c r="RGH140" s="45"/>
      <c r="RGI140" s="45"/>
      <c r="RGJ140" s="45"/>
      <c r="RGK140" s="45"/>
      <c r="RGL140" s="45"/>
      <c r="RGM140" s="45"/>
      <c r="RGN140" s="45"/>
      <c r="RGO140" s="45"/>
      <c r="RGP140" s="45"/>
      <c r="RGQ140" s="45"/>
      <c r="RGR140" s="45"/>
      <c r="RGS140" s="45"/>
      <c r="RGT140" s="45"/>
      <c r="RGU140" s="45"/>
      <c r="RGV140" s="45"/>
      <c r="RGW140" s="45"/>
      <c r="RGX140" s="45"/>
      <c r="RGY140" s="45"/>
      <c r="RGZ140" s="45"/>
      <c r="RHA140" s="45"/>
      <c r="RHB140" s="45"/>
      <c r="RHC140" s="45"/>
      <c r="RHD140" s="45"/>
      <c r="RHE140" s="45"/>
      <c r="RHF140" s="45"/>
      <c r="RHG140" s="45"/>
      <c r="RHH140" s="45"/>
      <c r="RHI140" s="45"/>
      <c r="RHJ140" s="45"/>
      <c r="RHK140" s="45"/>
      <c r="RHL140" s="45"/>
      <c r="RHM140" s="45"/>
      <c r="RHN140" s="45"/>
      <c r="RHO140" s="45"/>
      <c r="RHP140" s="45"/>
      <c r="RHQ140" s="45"/>
      <c r="RHR140" s="45"/>
      <c r="RHS140" s="45"/>
      <c r="RHT140" s="45"/>
      <c r="RHU140" s="45"/>
      <c r="RHV140" s="45"/>
      <c r="RHW140" s="45"/>
      <c r="RHX140" s="45"/>
      <c r="RHY140" s="45"/>
      <c r="RHZ140" s="45"/>
      <c r="RIA140" s="45"/>
      <c r="RIB140" s="45"/>
      <c r="RIC140" s="45"/>
      <c r="RID140" s="45"/>
      <c r="RIE140" s="45"/>
      <c r="RIF140" s="45"/>
      <c r="RIG140" s="45"/>
      <c r="RIH140" s="45"/>
      <c r="RII140" s="45"/>
      <c r="RIJ140" s="45"/>
      <c r="RIK140" s="45"/>
      <c r="RIL140" s="45"/>
      <c r="RIM140" s="45"/>
      <c r="RIN140" s="45"/>
      <c r="RIO140" s="45"/>
      <c r="RIP140" s="45"/>
      <c r="RIQ140" s="45"/>
      <c r="RIR140" s="45"/>
      <c r="RIS140" s="45"/>
      <c r="RIT140" s="45"/>
      <c r="RIU140" s="45"/>
      <c r="RIV140" s="45"/>
      <c r="RIW140" s="45"/>
      <c r="RIX140" s="45"/>
      <c r="RIY140" s="45"/>
      <c r="RIZ140" s="45"/>
      <c r="RJA140" s="45"/>
      <c r="RJB140" s="45"/>
      <c r="RJC140" s="45"/>
      <c r="RJD140" s="45"/>
      <c r="RJE140" s="45"/>
      <c r="RJF140" s="45"/>
      <c r="RJG140" s="45"/>
      <c r="RJH140" s="45"/>
      <c r="RJI140" s="45"/>
      <c r="RJJ140" s="45"/>
      <c r="RJK140" s="45"/>
      <c r="RJL140" s="45"/>
      <c r="RJM140" s="45"/>
      <c r="RJN140" s="45"/>
      <c r="RJO140" s="45"/>
      <c r="RJP140" s="45"/>
      <c r="RJQ140" s="45"/>
      <c r="RJR140" s="45"/>
      <c r="RJS140" s="45"/>
      <c r="RJT140" s="45"/>
      <c r="RJU140" s="45"/>
      <c r="RJV140" s="45"/>
      <c r="RJW140" s="45"/>
      <c r="RJX140" s="45"/>
      <c r="RJY140" s="45"/>
      <c r="RJZ140" s="45"/>
      <c r="RKA140" s="45"/>
      <c r="RKB140" s="45"/>
      <c r="RKC140" s="45"/>
      <c r="RKD140" s="45"/>
      <c r="RKE140" s="45"/>
      <c r="RKF140" s="45"/>
      <c r="RKG140" s="45"/>
      <c r="RKH140" s="45"/>
      <c r="RKI140" s="45"/>
      <c r="RKJ140" s="45"/>
      <c r="RKK140" s="45"/>
      <c r="RKL140" s="45"/>
      <c r="RKM140" s="45"/>
      <c r="RKN140" s="45"/>
      <c r="RKO140" s="45"/>
      <c r="RKP140" s="45"/>
      <c r="RKQ140" s="45"/>
      <c r="RKR140" s="45"/>
      <c r="RKS140" s="45"/>
      <c r="RKT140" s="45"/>
      <c r="RKU140" s="45"/>
      <c r="RKV140" s="45"/>
      <c r="RKW140" s="45"/>
      <c r="RKX140" s="45"/>
      <c r="RKY140" s="45"/>
      <c r="RKZ140" s="45"/>
      <c r="RLA140" s="45"/>
      <c r="RLB140" s="45"/>
      <c r="RLC140" s="45"/>
      <c r="RLD140" s="45"/>
      <c r="RLE140" s="45"/>
      <c r="RLF140" s="45"/>
      <c r="RLG140" s="45"/>
      <c r="RLH140" s="45"/>
      <c r="RLI140" s="45"/>
      <c r="RLJ140" s="45"/>
      <c r="RLK140" s="45"/>
      <c r="RLL140" s="45"/>
      <c r="RLM140" s="45"/>
      <c r="RLN140" s="45"/>
      <c r="RLO140" s="45"/>
      <c r="RLP140" s="45"/>
      <c r="RLQ140" s="45"/>
      <c r="RLR140" s="45"/>
      <c r="RLS140" s="45"/>
      <c r="RLT140" s="45"/>
      <c r="RLU140" s="45"/>
      <c r="RLV140" s="45"/>
      <c r="RLW140" s="45"/>
      <c r="RLX140" s="45"/>
      <c r="RLY140" s="45"/>
      <c r="RLZ140" s="45"/>
      <c r="RMA140" s="45"/>
      <c r="RMB140" s="45"/>
      <c r="RMC140" s="45"/>
      <c r="RMD140" s="45"/>
      <c r="RME140" s="45"/>
      <c r="RMF140" s="45"/>
      <c r="RMG140" s="45"/>
      <c r="RMH140" s="45"/>
      <c r="RMI140" s="45"/>
      <c r="RMJ140" s="45"/>
      <c r="RMK140" s="45"/>
      <c r="RML140" s="45"/>
      <c r="RMM140" s="45"/>
      <c r="RMN140" s="45"/>
      <c r="RMO140" s="45"/>
      <c r="RMP140" s="45"/>
      <c r="RMQ140" s="45"/>
      <c r="RMR140" s="45"/>
      <c r="RMS140" s="45"/>
      <c r="RMT140" s="45"/>
      <c r="RMU140" s="45"/>
      <c r="RMV140" s="45"/>
      <c r="RMW140" s="45"/>
      <c r="RMX140" s="45"/>
      <c r="RMY140" s="45"/>
      <c r="RMZ140" s="45"/>
      <c r="RNA140" s="45"/>
      <c r="RNB140" s="45"/>
      <c r="RNC140" s="45"/>
      <c r="RND140" s="45"/>
      <c r="RNE140" s="45"/>
      <c r="RNF140" s="45"/>
      <c r="RNG140" s="45"/>
      <c r="RNH140" s="45"/>
      <c r="RNI140" s="45"/>
      <c r="RNJ140" s="45"/>
      <c r="RNK140" s="45"/>
      <c r="RNL140" s="45"/>
      <c r="RNM140" s="45"/>
      <c r="RNN140" s="45"/>
      <c r="RNO140" s="45"/>
      <c r="RNP140" s="45"/>
      <c r="RNQ140" s="45"/>
      <c r="RNR140" s="45"/>
      <c r="RNS140" s="45"/>
      <c r="RNT140" s="45"/>
      <c r="RNU140" s="45"/>
      <c r="RNV140" s="45"/>
      <c r="RNW140" s="45"/>
      <c r="RNX140" s="45"/>
      <c r="RNY140" s="45"/>
      <c r="RNZ140" s="45"/>
      <c r="ROA140" s="45"/>
      <c r="ROB140" s="45"/>
      <c r="ROC140" s="45"/>
      <c r="ROD140" s="45"/>
      <c r="ROE140" s="45"/>
      <c r="ROF140" s="45"/>
      <c r="ROG140" s="45"/>
      <c r="ROH140" s="45"/>
      <c r="ROI140" s="45"/>
      <c r="ROJ140" s="45"/>
      <c r="ROK140" s="45"/>
      <c r="ROL140" s="45"/>
      <c r="ROM140" s="45"/>
      <c r="RON140" s="45"/>
      <c r="ROO140" s="45"/>
      <c r="ROP140" s="45"/>
      <c r="ROQ140" s="45"/>
      <c r="ROR140" s="45"/>
      <c r="ROS140" s="45"/>
      <c r="ROT140" s="45"/>
      <c r="ROU140" s="45"/>
      <c r="ROV140" s="45"/>
      <c r="ROW140" s="45"/>
      <c r="ROX140" s="45"/>
      <c r="ROY140" s="45"/>
      <c r="ROZ140" s="45"/>
      <c r="RPA140" s="45"/>
      <c r="RPB140" s="45"/>
      <c r="RPC140" s="45"/>
      <c r="RPD140" s="45"/>
      <c r="RPE140" s="45"/>
      <c r="RPF140" s="45"/>
      <c r="RPG140" s="45"/>
      <c r="RPH140" s="45"/>
      <c r="RPI140" s="45"/>
      <c r="RPJ140" s="45"/>
      <c r="RPK140" s="45"/>
      <c r="RPL140" s="45"/>
      <c r="RPM140" s="45"/>
      <c r="RPN140" s="45"/>
      <c r="RPO140" s="45"/>
      <c r="RPP140" s="45"/>
      <c r="RPQ140" s="45"/>
      <c r="RPR140" s="45"/>
      <c r="RPS140" s="45"/>
      <c r="RPT140" s="45"/>
      <c r="RPU140" s="45"/>
      <c r="RPV140" s="45"/>
      <c r="RPW140" s="45"/>
      <c r="RPX140" s="45"/>
      <c r="RPY140" s="45"/>
      <c r="RPZ140" s="45"/>
      <c r="RQA140" s="45"/>
      <c r="RQB140" s="45"/>
      <c r="RQC140" s="45"/>
      <c r="RQD140" s="45"/>
      <c r="RQE140" s="45"/>
      <c r="RQF140" s="45"/>
      <c r="RQG140" s="45"/>
      <c r="RQH140" s="45"/>
      <c r="RQI140" s="45"/>
      <c r="RQJ140" s="45"/>
      <c r="RQK140" s="45"/>
      <c r="RQL140" s="45"/>
      <c r="RQM140" s="45"/>
      <c r="RQN140" s="45"/>
      <c r="RQO140" s="45"/>
      <c r="RQP140" s="45"/>
      <c r="RQQ140" s="45"/>
      <c r="RQR140" s="45"/>
      <c r="RQS140" s="45"/>
      <c r="RQT140" s="45"/>
      <c r="RQU140" s="45"/>
      <c r="RQV140" s="45"/>
      <c r="RQW140" s="45"/>
      <c r="RQX140" s="45"/>
      <c r="RQY140" s="45"/>
      <c r="RQZ140" s="45"/>
      <c r="RRA140" s="45"/>
      <c r="RRB140" s="45"/>
      <c r="RRC140" s="45"/>
      <c r="RRD140" s="45"/>
      <c r="RRE140" s="45"/>
      <c r="RRF140" s="45"/>
      <c r="RRG140" s="45"/>
      <c r="RRH140" s="45"/>
      <c r="RRI140" s="45"/>
      <c r="RRJ140" s="45"/>
      <c r="RRK140" s="45"/>
      <c r="RRL140" s="45"/>
      <c r="RRM140" s="45"/>
      <c r="RRN140" s="45"/>
      <c r="RRO140" s="45"/>
      <c r="RRP140" s="45"/>
      <c r="RRQ140" s="45"/>
      <c r="RRR140" s="45"/>
      <c r="RRS140" s="45"/>
      <c r="RRT140" s="45"/>
      <c r="RRU140" s="45"/>
      <c r="RRV140" s="45"/>
      <c r="RRW140" s="45"/>
      <c r="RRX140" s="45"/>
      <c r="RRY140" s="45"/>
      <c r="RRZ140" s="45"/>
      <c r="RSA140" s="45"/>
      <c r="RSB140" s="45"/>
      <c r="RSC140" s="45"/>
      <c r="RSD140" s="45"/>
      <c r="RSE140" s="45"/>
      <c r="RSF140" s="45"/>
      <c r="RSG140" s="45"/>
      <c r="RSH140" s="45"/>
      <c r="RSI140" s="45"/>
      <c r="RSJ140" s="45"/>
      <c r="RSK140" s="45"/>
      <c r="RSL140" s="45"/>
      <c r="RSM140" s="45"/>
      <c r="RSN140" s="45"/>
      <c r="RSO140" s="45"/>
      <c r="RSP140" s="45"/>
      <c r="RSQ140" s="45"/>
      <c r="RSR140" s="45"/>
      <c r="RSS140" s="45"/>
      <c r="RST140" s="45"/>
      <c r="RSU140" s="45"/>
      <c r="RSV140" s="45"/>
      <c r="RSW140" s="45"/>
      <c r="RSX140" s="45"/>
      <c r="RSY140" s="45"/>
      <c r="RSZ140" s="45"/>
      <c r="RTA140" s="45"/>
      <c r="RTB140" s="45"/>
      <c r="RTC140" s="45"/>
      <c r="RTD140" s="45"/>
      <c r="RTE140" s="45"/>
      <c r="RTF140" s="45"/>
      <c r="RTG140" s="45"/>
      <c r="RTH140" s="45"/>
      <c r="RTI140" s="45"/>
      <c r="RTJ140" s="45"/>
      <c r="RTK140" s="45"/>
      <c r="RTL140" s="45"/>
      <c r="RTM140" s="45"/>
      <c r="RTN140" s="45"/>
      <c r="RTO140" s="45"/>
      <c r="RTP140" s="45"/>
      <c r="RTQ140" s="45"/>
      <c r="RTR140" s="45"/>
      <c r="RTS140" s="45"/>
      <c r="RTT140" s="45"/>
      <c r="RTU140" s="45"/>
      <c r="RTV140" s="45"/>
      <c r="RTW140" s="45"/>
      <c r="RTX140" s="45"/>
      <c r="RTY140" s="45"/>
      <c r="RTZ140" s="45"/>
      <c r="RUA140" s="45"/>
      <c r="RUB140" s="45"/>
      <c r="RUC140" s="45"/>
      <c r="RUD140" s="45"/>
      <c r="RUE140" s="45"/>
      <c r="RUF140" s="45"/>
      <c r="RUG140" s="45"/>
      <c r="RUH140" s="45"/>
      <c r="RUI140" s="45"/>
      <c r="RUJ140" s="45"/>
      <c r="RUK140" s="45"/>
      <c r="RUL140" s="45"/>
      <c r="RUM140" s="45"/>
      <c r="RUN140" s="45"/>
      <c r="RUO140" s="45"/>
      <c r="RUP140" s="45"/>
      <c r="RUQ140" s="45"/>
      <c r="RUR140" s="45"/>
      <c r="RUS140" s="45"/>
      <c r="RUT140" s="45"/>
      <c r="RUU140" s="45"/>
      <c r="RUV140" s="45"/>
      <c r="RUW140" s="45"/>
      <c r="RUX140" s="45"/>
      <c r="RUY140" s="45"/>
      <c r="RUZ140" s="45"/>
      <c r="RVA140" s="45"/>
      <c r="RVB140" s="45"/>
      <c r="RVC140" s="45"/>
      <c r="RVD140" s="45"/>
      <c r="RVE140" s="45"/>
      <c r="RVF140" s="45"/>
      <c r="RVG140" s="45"/>
      <c r="RVH140" s="45"/>
      <c r="RVI140" s="45"/>
      <c r="RVJ140" s="45"/>
      <c r="RVK140" s="45"/>
      <c r="RVL140" s="45"/>
      <c r="RVM140" s="45"/>
      <c r="RVN140" s="45"/>
      <c r="RVO140" s="45"/>
      <c r="RVP140" s="45"/>
      <c r="RVQ140" s="45"/>
      <c r="RVR140" s="45"/>
      <c r="RVS140" s="45"/>
      <c r="RVT140" s="45"/>
      <c r="RVU140" s="45"/>
      <c r="RVV140" s="45"/>
      <c r="RVW140" s="45"/>
      <c r="RVX140" s="45"/>
      <c r="RVY140" s="45"/>
      <c r="RVZ140" s="45"/>
      <c r="RWA140" s="45"/>
      <c r="RWB140" s="45"/>
      <c r="RWC140" s="45"/>
      <c r="RWD140" s="45"/>
      <c r="RWE140" s="45"/>
      <c r="RWF140" s="45"/>
      <c r="RWG140" s="45"/>
      <c r="RWH140" s="45"/>
      <c r="RWI140" s="45"/>
      <c r="RWJ140" s="45"/>
      <c r="RWK140" s="45"/>
      <c r="RWL140" s="45"/>
      <c r="RWM140" s="45"/>
      <c r="RWN140" s="45"/>
      <c r="RWO140" s="45"/>
      <c r="RWP140" s="45"/>
      <c r="RWQ140" s="45"/>
      <c r="RWR140" s="45"/>
      <c r="RWS140" s="45"/>
      <c r="RWT140" s="45"/>
      <c r="RWU140" s="45"/>
      <c r="RWV140" s="45"/>
      <c r="RWW140" s="45"/>
      <c r="RWX140" s="45"/>
      <c r="RWY140" s="45"/>
      <c r="RWZ140" s="45"/>
      <c r="RXA140" s="45"/>
      <c r="RXB140" s="45"/>
      <c r="RXC140" s="45"/>
      <c r="RXD140" s="45"/>
      <c r="RXE140" s="45"/>
      <c r="RXF140" s="45"/>
      <c r="RXG140" s="45"/>
      <c r="RXH140" s="45"/>
      <c r="RXI140" s="45"/>
      <c r="RXJ140" s="45"/>
      <c r="RXK140" s="45"/>
      <c r="RXL140" s="45"/>
      <c r="RXM140" s="45"/>
      <c r="RXN140" s="45"/>
      <c r="RXO140" s="45"/>
      <c r="RXP140" s="45"/>
      <c r="RXQ140" s="45"/>
      <c r="RXR140" s="45"/>
      <c r="RXS140" s="45"/>
      <c r="RXT140" s="45"/>
      <c r="RXU140" s="45"/>
      <c r="RXV140" s="45"/>
      <c r="RXW140" s="45"/>
      <c r="RXX140" s="45"/>
      <c r="RXY140" s="45"/>
      <c r="RXZ140" s="45"/>
      <c r="RYA140" s="45"/>
      <c r="RYB140" s="45"/>
      <c r="RYC140" s="45"/>
      <c r="RYD140" s="45"/>
      <c r="RYE140" s="45"/>
      <c r="RYF140" s="45"/>
      <c r="RYG140" s="45"/>
      <c r="RYH140" s="45"/>
      <c r="RYI140" s="45"/>
      <c r="RYJ140" s="45"/>
      <c r="RYK140" s="45"/>
      <c r="RYL140" s="45"/>
      <c r="RYM140" s="45"/>
      <c r="RYN140" s="45"/>
      <c r="RYO140" s="45"/>
      <c r="RYP140" s="45"/>
      <c r="RYQ140" s="45"/>
      <c r="RYR140" s="45"/>
      <c r="RYS140" s="45"/>
      <c r="RYT140" s="45"/>
      <c r="RYU140" s="45"/>
      <c r="RYV140" s="45"/>
      <c r="RYW140" s="45"/>
      <c r="RYX140" s="45"/>
      <c r="RYY140" s="45"/>
      <c r="RYZ140" s="45"/>
      <c r="RZA140" s="45"/>
      <c r="RZB140" s="45"/>
      <c r="RZC140" s="45"/>
      <c r="RZD140" s="45"/>
      <c r="RZE140" s="45"/>
      <c r="RZF140" s="45"/>
      <c r="RZG140" s="45"/>
      <c r="RZH140" s="45"/>
      <c r="RZI140" s="45"/>
      <c r="RZJ140" s="45"/>
      <c r="RZK140" s="45"/>
      <c r="RZL140" s="45"/>
      <c r="RZM140" s="45"/>
      <c r="RZN140" s="45"/>
      <c r="RZO140" s="45"/>
      <c r="RZP140" s="45"/>
      <c r="RZQ140" s="45"/>
      <c r="RZR140" s="45"/>
      <c r="RZS140" s="45"/>
      <c r="RZT140" s="45"/>
      <c r="RZU140" s="45"/>
      <c r="RZV140" s="45"/>
      <c r="RZW140" s="45"/>
      <c r="RZX140" s="45"/>
      <c r="RZY140" s="45"/>
      <c r="RZZ140" s="45"/>
      <c r="SAA140" s="45"/>
      <c r="SAB140" s="45"/>
      <c r="SAC140" s="45"/>
      <c r="SAD140" s="45"/>
      <c r="SAE140" s="45"/>
      <c r="SAF140" s="45"/>
      <c r="SAG140" s="45"/>
      <c r="SAH140" s="45"/>
      <c r="SAI140" s="45"/>
      <c r="SAJ140" s="45"/>
      <c r="SAK140" s="45"/>
      <c r="SAL140" s="45"/>
      <c r="SAM140" s="45"/>
      <c r="SAN140" s="45"/>
      <c r="SAO140" s="45"/>
      <c r="SAP140" s="45"/>
      <c r="SAQ140" s="45"/>
      <c r="SAR140" s="45"/>
      <c r="SAS140" s="45"/>
      <c r="SAT140" s="45"/>
      <c r="SAU140" s="45"/>
      <c r="SAV140" s="45"/>
      <c r="SAW140" s="45"/>
      <c r="SAX140" s="45"/>
      <c r="SAY140" s="45"/>
      <c r="SAZ140" s="45"/>
      <c r="SBA140" s="45"/>
      <c r="SBB140" s="45"/>
      <c r="SBC140" s="45"/>
      <c r="SBD140" s="45"/>
      <c r="SBE140" s="45"/>
      <c r="SBF140" s="45"/>
      <c r="SBG140" s="45"/>
      <c r="SBH140" s="45"/>
      <c r="SBI140" s="45"/>
      <c r="SBJ140" s="45"/>
      <c r="SBK140" s="45"/>
      <c r="SBL140" s="45"/>
      <c r="SBM140" s="45"/>
      <c r="SBN140" s="45"/>
      <c r="SBO140" s="45"/>
      <c r="SBP140" s="45"/>
      <c r="SBQ140" s="45"/>
      <c r="SBR140" s="45"/>
      <c r="SBS140" s="45"/>
      <c r="SBT140" s="45"/>
      <c r="SBU140" s="45"/>
      <c r="SBV140" s="45"/>
      <c r="SBW140" s="45"/>
      <c r="SBX140" s="45"/>
      <c r="SBY140" s="45"/>
      <c r="SBZ140" s="45"/>
      <c r="SCA140" s="45"/>
      <c r="SCB140" s="45"/>
      <c r="SCC140" s="45"/>
      <c r="SCD140" s="45"/>
      <c r="SCE140" s="45"/>
      <c r="SCF140" s="45"/>
      <c r="SCG140" s="45"/>
      <c r="SCH140" s="45"/>
      <c r="SCI140" s="45"/>
      <c r="SCJ140" s="45"/>
      <c r="SCK140" s="45"/>
      <c r="SCL140" s="45"/>
      <c r="SCM140" s="45"/>
      <c r="SCN140" s="45"/>
      <c r="SCO140" s="45"/>
      <c r="SCP140" s="45"/>
      <c r="SCQ140" s="45"/>
      <c r="SCR140" s="45"/>
      <c r="SCS140" s="45"/>
      <c r="SCT140" s="45"/>
      <c r="SCU140" s="45"/>
      <c r="SCV140" s="45"/>
      <c r="SCW140" s="45"/>
      <c r="SCX140" s="45"/>
      <c r="SCY140" s="45"/>
      <c r="SCZ140" s="45"/>
      <c r="SDA140" s="45"/>
      <c r="SDB140" s="45"/>
      <c r="SDC140" s="45"/>
      <c r="SDD140" s="45"/>
      <c r="SDE140" s="45"/>
      <c r="SDF140" s="45"/>
      <c r="SDG140" s="45"/>
      <c r="SDH140" s="45"/>
      <c r="SDI140" s="45"/>
      <c r="SDJ140" s="45"/>
      <c r="SDK140" s="45"/>
      <c r="SDL140" s="45"/>
      <c r="SDM140" s="45"/>
      <c r="SDN140" s="45"/>
      <c r="SDO140" s="45"/>
      <c r="SDP140" s="45"/>
      <c r="SDQ140" s="45"/>
      <c r="SDR140" s="45"/>
      <c r="SDS140" s="45"/>
      <c r="SDT140" s="45"/>
      <c r="SDU140" s="45"/>
      <c r="SDV140" s="45"/>
      <c r="SDW140" s="45"/>
      <c r="SDX140" s="45"/>
      <c r="SDY140" s="45"/>
      <c r="SDZ140" s="45"/>
      <c r="SEA140" s="45"/>
      <c r="SEB140" s="45"/>
      <c r="SEC140" s="45"/>
      <c r="SED140" s="45"/>
      <c r="SEE140" s="45"/>
      <c r="SEF140" s="45"/>
      <c r="SEG140" s="45"/>
      <c r="SEH140" s="45"/>
      <c r="SEI140" s="45"/>
      <c r="SEJ140" s="45"/>
      <c r="SEK140" s="45"/>
      <c r="SEL140" s="45"/>
      <c r="SEM140" s="45"/>
      <c r="SEN140" s="45"/>
      <c r="SEO140" s="45"/>
      <c r="SEP140" s="45"/>
      <c r="SEQ140" s="45"/>
      <c r="SER140" s="45"/>
      <c r="SES140" s="45"/>
      <c r="SET140" s="45"/>
      <c r="SEU140" s="45"/>
      <c r="SEV140" s="45"/>
      <c r="SEW140" s="45"/>
      <c r="SEX140" s="45"/>
      <c r="SEY140" s="45"/>
      <c r="SEZ140" s="45"/>
      <c r="SFA140" s="45"/>
      <c r="SFB140" s="45"/>
      <c r="SFC140" s="45"/>
      <c r="SFD140" s="45"/>
      <c r="SFE140" s="45"/>
      <c r="SFF140" s="45"/>
      <c r="SFG140" s="45"/>
      <c r="SFH140" s="45"/>
      <c r="SFI140" s="45"/>
      <c r="SFJ140" s="45"/>
      <c r="SFK140" s="45"/>
      <c r="SFL140" s="45"/>
      <c r="SFM140" s="45"/>
      <c r="SFN140" s="45"/>
      <c r="SFO140" s="45"/>
      <c r="SFP140" s="45"/>
      <c r="SFQ140" s="45"/>
      <c r="SFR140" s="45"/>
      <c r="SFS140" s="45"/>
      <c r="SFT140" s="45"/>
      <c r="SFU140" s="45"/>
      <c r="SFV140" s="45"/>
      <c r="SFW140" s="45"/>
      <c r="SFX140" s="45"/>
      <c r="SFY140" s="45"/>
      <c r="SFZ140" s="45"/>
      <c r="SGA140" s="45"/>
      <c r="SGB140" s="45"/>
      <c r="SGC140" s="45"/>
      <c r="SGD140" s="45"/>
      <c r="SGE140" s="45"/>
      <c r="SGF140" s="45"/>
      <c r="SGG140" s="45"/>
      <c r="SGH140" s="45"/>
      <c r="SGI140" s="45"/>
      <c r="SGJ140" s="45"/>
      <c r="SGK140" s="45"/>
      <c r="SGL140" s="45"/>
      <c r="SGM140" s="45"/>
      <c r="SGN140" s="45"/>
      <c r="SGO140" s="45"/>
      <c r="SGP140" s="45"/>
      <c r="SGQ140" s="45"/>
      <c r="SGR140" s="45"/>
      <c r="SGS140" s="45"/>
      <c r="SGT140" s="45"/>
      <c r="SGU140" s="45"/>
      <c r="SGV140" s="45"/>
      <c r="SGW140" s="45"/>
      <c r="SGX140" s="45"/>
      <c r="SGY140" s="45"/>
      <c r="SGZ140" s="45"/>
      <c r="SHA140" s="45"/>
      <c r="SHB140" s="45"/>
      <c r="SHC140" s="45"/>
      <c r="SHD140" s="45"/>
      <c r="SHE140" s="45"/>
      <c r="SHF140" s="45"/>
      <c r="SHG140" s="45"/>
      <c r="SHH140" s="45"/>
      <c r="SHI140" s="45"/>
      <c r="SHJ140" s="45"/>
      <c r="SHK140" s="45"/>
      <c r="SHL140" s="45"/>
      <c r="SHM140" s="45"/>
      <c r="SHN140" s="45"/>
      <c r="SHO140" s="45"/>
      <c r="SHP140" s="45"/>
      <c r="SHQ140" s="45"/>
      <c r="SHR140" s="45"/>
      <c r="SHS140" s="45"/>
      <c r="SHT140" s="45"/>
      <c r="SHU140" s="45"/>
      <c r="SHV140" s="45"/>
      <c r="SHW140" s="45"/>
      <c r="SHX140" s="45"/>
      <c r="SHY140" s="45"/>
      <c r="SHZ140" s="45"/>
      <c r="SIA140" s="45"/>
      <c r="SIB140" s="45"/>
      <c r="SIC140" s="45"/>
      <c r="SID140" s="45"/>
      <c r="SIE140" s="45"/>
      <c r="SIF140" s="45"/>
      <c r="SIG140" s="45"/>
      <c r="SIH140" s="45"/>
      <c r="SII140" s="45"/>
      <c r="SIJ140" s="45"/>
      <c r="SIK140" s="45"/>
      <c r="SIL140" s="45"/>
      <c r="SIM140" s="45"/>
      <c r="SIN140" s="45"/>
      <c r="SIO140" s="45"/>
      <c r="SIP140" s="45"/>
      <c r="SIQ140" s="45"/>
      <c r="SIR140" s="45"/>
      <c r="SIS140" s="45"/>
      <c r="SIT140" s="45"/>
      <c r="SIU140" s="45"/>
      <c r="SIV140" s="45"/>
      <c r="SIW140" s="45"/>
      <c r="SIX140" s="45"/>
      <c r="SIY140" s="45"/>
      <c r="SIZ140" s="45"/>
      <c r="SJA140" s="45"/>
      <c r="SJB140" s="45"/>
      <c r="SJC140" s="45"/>
      <c r="SJD140" s="45"/>
      <c r="SJE140" s="45"/>
      <c r="SJF140" s="45"/>
      <c r="SJG140" s="45"/>
      <c r="SJH140" s="45"/>
      <c r="SJI140" s="45"/>
      <c r="SJJ140" s="45"/>
      <c r="SJK140" s="45"/>
      <c r="SJL140" s="45"/>
      <c r="SJM140" s="45"/>
      <c r="SJN140" s="45"/>
      <c r="SJO140" s="45"/>
      <c r="SJP140" s="45"/>
      <c r="SJQ140" s="45"/>
      <c r="SJR140" s="45"/>
      <c r="SJS140" s="45"/>
      <c r="SJT140" s="45"/>
      <c r="SJU140" s="45"/>
      <c r="SJV140" s="45"/>
      <c r="SJW140" s="45"/>
      <c r="SJX140" s="45"/>
      <c r="SJY140" s="45"/>
      <c r="SJZ140" s="45"/>
      <c r="SKA140" s="45"/>
      <c r="SKB140" s="45"/>
      <c r="SKC140" s="45"/>
      <c r="SKD140" s="45"/>
      <c r="SKE140" s="45"/>
      <c r="SKF140" s="45"/>
      <c r="SKG140" s="45"/>
      <c r="SKH140" s="45"/>
      <c r="SKI140" s="45"/>
      <c r="SKJ140" s="45"/>
      <c r="SKK140" s="45"/>
      <c r="SKL140" s="45"/>
      <c r="SKM140" s="45"/>
      <c r="SKN140" s="45"/>
      <c r="SKO140" s="45"/>
      <c r="SKP140" s="45"/>
      <c r="SKQ140" s="45"/>
      <c r="SKR140" s="45"/>
      <c r="SKS140" s="45"/>
      <c r="SKT140" s="45"/>
      <c r="SKU140" s="45"/>
      <c r="SKV140" s="45"/>
      <c r="SKW140" s="45"/>
      <c r="SKX140" s="45"/>
      <c r="SKY140" s="45"/>
      <c r="SKZ140" s="45"/>
      <c r="SLA140" s="45"/>
      <c r="SLB140" s="45"/>
      <c r="SLC140" s="45"/>
      <c r="SLD140" s="45"/>
      <c r="SLE140" s="45"/>
      <c r="SLF140" s="45"/>
      <c r="SLG140" s="45"/>
      <c r="SLH140" s="45"/>
      <c r="SLI140" s="45"/>
      <c r="SLJ140" s="45"/>
      <c r="SLK140" s="45"/>
      <c r="SLL140" s="45"/>
      <c r="SLM140" s="45"/>
      <c r="SLN140" s="45"/>
      <c r="SLO140" s="45"/>
      <c r="SLP140" s="45"/>
      <c r="SLQ140" s="45"/>
      <c r="SLR140" s="45"/>
      <c r="SLS140" s="45"/>
      <c r="SLT140" s="45"/>
      <c r="SLU140" s="45"/>
      <c r="SLV140" s="45"/>
      <c r="SLW140" s="45"/>
      <c r="SLX140" s="45"/>
      <c r="SLY140" s="45"/>
      <c r="SLZ140" s="45"/>
      <c r="SMA140" s="45"/>
      <c r="SMB140" s="45"/>
      <c r="SMC140" s="45"/>
      <c r="SMD140" s="45"/>
      <c r="SME140" s="45"/>
      <c r="SMF140" s="45"/>
      <c r="SMG140" s="45"/>
      <c r="SMH140" s="45"/>
      <c r="SMI140" s="45"/>
      <c r="SMJ140" s="45"/>
      <c r="SMK140" s="45"/>
      <c r="SML140" s="45"/>
      <c r="SMM140" s="45"/>
      <c r="SMN140" s="45"/>
      <c r="SMO140" s="45"/>
      <c r="SMP140" s="45"/>
      <c r="SMQ140" s="45"/>
      <c r="SMR140" s="45"/>
      <c r="SMS140" s="45"/>
      <c r="SMT140" s="45"/>
      <c r="SMU140" s="45"/>
      <c r="SMV140" s="45"/>
      <c r="SMW140" s="45"/>
      <c r="SMX140" s="45"/>
      <c r="SMY140" s="45"/>
      <c r="SMZ140" s="45"/>
      <c r="SNA140" s="45"/>
      <c r="SNB140" s="45"/>
      <c r="SNC140" s="45"/>
      <c r="SND140" s="45"/>
      <c r="SNE140" s="45"/>
      <c r="SNF140" s="45"/>
      <c r="SNG140" s="45"/>
      <c r="SNH140" s="45"/>
      <c r="SNI140" s="45"/>
      <c r="SNJ140" s="45"/>
      <c r="SNK140" s="45"/>
      <c r="SNL140" s="45"/>
      <c r="SNM140" s="45"/>
      <c r="SNN140" s="45"/>
      <c r="SNO140" s="45"/>
      <c r="SNP140" s="45"/>
      <c r="SNQ140" s="45"/>
      <c r="SNR140" s="45"/>
      <c r="SNS140" s="45"/>
      <c r="SNT140" s="45"/>
      <c r="SNU140" s="45"/>
      <c r="SNV140" s="45"/>
      <c r="SNW140" s="45"/>
      <c r="SNX140" s="45"/>
      <c r="SNY140" s="45"/>
      <c r="SNZ140" s="45"/>
      <c r="SOA140" s="45"/>
      <c r="SOB140" s="45"/>
      <c r="SOC140" s="45"/>
      <c r="SOD140" s="45"/>
      <c r="SOE140" s="45"/>
      <c r="SOF140" s="45"/>
      <c r="SOG140" s="45"/>
      <c r="SOH140" s="45"/>
      <c r="SOI140" s="45"/>
      <c r="SOJ140" s="45"/>
      <c r="SOK140" s="45"/>
      <c r="SOL140" s="45"/>
      <c r="SOM140" s="45"/>
      <c r="SON140" s="45"/>
      <c r="SOO140" s="45"/>
      <c r="SOP140" s="45"/>
      <c r="SOQ140" s="45"/>
      <c r="SOR140" s="45"/>
      <c r="SOS140" s="45"/>
      <c r="SOT140" s="45"/>
      <c r="SOU140" s="45"/>
      <c r="SOV140" s="45"/>
      <c r="SOW140" s="45"/>
      <c r="SOX140" s="45"/>
      <c r="SOY140" s="45"/>
      <c r="SOZ140" s="45"/>
      <c r="SPA140" s="45"/>
      <c r="SPB140" s="45"/>
      <c r="SPC140" s="45"/>
      <c r="SPD140" s="45"/>
      <c r="SPE140" s="45"/>
      <c r="SPF140" s="45"/>
      <c r="SPG140" s="45"/>
      <c r="SPH140" s="45"/>
      <c r="SPI140" s="45"/>
      <c r="SPJ140" s="45"/>
      <c r="SPK140" s="45"/>
      <c r="SPL140" s="45"/>
      <c r="SPM140" s="45"/>
      <c r="SPN140" s="45"/>
      <c r="SPO140" s="45"/>
      <c r="SPP140" s="45"/>
      <c r="SPQ140" s="45"/>
      <c r="SPR140" s="45"/>
      <c r="SPS140" s="45"/>
      <c r="SPT140" s="45"/>
      <c r="SPU140" s="45"/>
      <c r="SPV140" s="45"/>
      <c r="SPW140" s="45"/>
      <c r="SPX140" s="45"/>
      <c r="SPY140" s="45"/>
      <c r="SPZ140" s="45"/>
      <c r="SQA140" s="45"/>
      <c r="SQB140" s="45"/>
      <c r="SQC140" s="45"/>
      <c r="SQD140" s="45"/>
      <c r="SQE140" s="45"/>
      <c r="SQF140" s="45"/>
      <c r="SQG140" s="45"/>
      <c r="SQH140" s="45"/>
      <c r="SQI140" s="45"/>
      <c r="SQJ140" s="45"/>
      <c r="SQK140" s="45"/>
      <c r="SQL140" s="45"/>
      <c r="SQM140" s="45"/>
      <c r="SQN140" s="45"/>
      <c r="SQO140" s="45"/>
      <c r="SQP140" s="45"/>
      <c r="SQQ140" s="45"/>
      <c r="SQR140" s="45"/>
      <c r="SQS140" s="45"/>
      <c r="SQT140" s="45"/>
      <c r="SQU140" s="45"/>
      <c r="SQV140" s="45"/>
      <c r="SQW140" s="45"/>
      <c r="SQX140" s="45"/>
      <c r="SQY140" s="45"/>
      <c r="SQZ140" s="45"/>
      <c r="SRA140" s="45"/>
      <c r="SRB140" s="45"/>
      <c r="SRC140" s="45"/>
      <c r="SRD140" s="45"/>
      <c r="SRE140" s="45"/>
      <c r="SRF140" s="45"/>
      <c r="SRG140" s="45"/>
      <c r="SRH140" s="45"/>
      <c r="SRI140" s="45"/>
      <c r="SRJ140" s="45"/>
      <c r="SRK140" s="45"/>
      <c r="SRL140" s="45"/>
      <c r="SRM140" s="45"/>
      <c r="SRN140" s="45"/>
      <c r="SRO140" s="45"/>
      <c r="SRP140" s="45"/>
      <c r="SRQ140" s="45"/>
      <c r="SRR140" s="45"/>
      <c r="SRS140" s="45"/>
      <c r="SRT140" s="45"/>
      <c r="SRU140" s="45"/>
      <c r="SRV140" s="45"/>
      <c r="SRW140" s="45"/>
      <c r="SRX140" s="45"/>
      <c r="SRY140" s="45"/>
      <c r="SRZ140" s="45"/>
      <c r="SSA140" s="45"/>
      <c r="SSB140" s="45"/>
      <c r="SSC140" s="45"/>
      <c r="SSD140" s="45"/>
      <c r="SSE140" s="45"/>
      <c r="SSF140" s="45"/>
      <c r="SSG140" s="45"/>
      <c r="SSH140" s="45"/>
      <c r="SSI140" s="45"/>
      <c r="SSJ140" s="45"/>
      <c r="SSK140" s="45"/>
      <c r="SSL140" s="45"/>
      <c r="SSM140" s="45"/>
      <c r="SSN140" s="45"/>
      <c r="SSO140" s="45"/>
      <c r="SSP140" s="45"/>
      <c r="SSQ140" s="45"/>
      <c r="SSR140" s="45"/>
      <c r="SSS140" s="45"/>
      <c r="SST140" s="45"/>
      <c r="SSU140" s="45"/>
      <c r="SSV140" s="45"/>
      <c r="SSW140" s="45"/>
      <c r="SSX140" s="45"/>
      <c r="SSY140" s="45"/>
      <c r="SSZ140" s="45"/>
      <c r="STA140" s="45"/>
      <c r="STB140" s="45"/>
      <c r="STC140" s="45"/>
      <c r="STD140" s="45"/>
      <c r="STE140" s="45"/>
      <c r="STF140" s="45"/>
      <c r="STG140" s="45"/>
      <c r="STH140" s="45"/>
      <c r="STI140" s="45"/>
      <c r="STJ140" s="45"/>
      <c r="STK140" s="45"/>
      <c r="STL140" s="45"/>
      <c r="STM140" s="45"/>
      <c r="STN140" s="45"/>
      <c r="STO140" s="45"/>
      <c r="STP140" s="45"/>
      <c r="STQ140" s="45"/>
      <c r="STR140" s="45"/>
      <c r="STS140" s="45"/>
      <c r="STT140" s="45"/>
      <c r="STU140" s="45"/>
      <c r="STV140" s="45"/>
      <c r="STW140" s="45"/>
      <c r="STX140" s="45"/>
      <c r="STY140" s="45"/>
      <c r="STZ140" s="45"/>
      <c r="SUA140" s="45"/>
      <c r="SUB140" s="45"/>
      <c r="SUC140" s="45"/>
      <c r="SUD140" s="45"/>
      <c r="SUE140" s="45"/>
      <c r="SUF140" s="45"/>
      <c r="SUG140" s="45"/>
      <c r="SUH140" s="45"/>
      <c r="SUI140" s="45"/>
      <c r="SUJ140" s="45"/>
      <c r="SUK140" s="45"/>
      <c r="SUL140" s="45"/>
      <c r="SUM140" s="45"/>
      <c r="SUN140" s="45"/>
      <c r="SUO140" s="45"/>
      <c r="SUP140" s="45"/>
      <c r="SUQ140" s="45"/>
      <c r="SUR140" s="45"/>
      <c r="SUS140" s="45"/>
      <c r="SUT140" s="45"/>
      <c r="SUU140" s="45"/>
      <c r="SUV140" s="45"/>
      <c r="SUW140" s="45"/>
      <c r="SUX140" s="45"/>
      <c r="SUY140" s="45"/>
      <c r="SUZ140" s="45"/>
      <c r="SVA140" s="45"/>
      <c r="SVB140" s="45"/>
      <c r="SVC140" s="45"/>
      <c r="SVD140" s="45"/>
      <c r="SVE140" s="45"/>
      <c r="SVF140" s="45"/>
      <c r="SVG140" s="45"/>
      <c r="SVH140" s="45"/>
      <c r="SVI140" s="45"/>
      <c r="SVJ140" s="45"/>
      <c r="SVK140" s="45"/>
      <c r="SVL140" s="45"/>
      <c r="SVM140" s="45"/>
      <c r="SVN140" s="45"/>
      <c r="SVO140" s="45"/>
      <c r="SVP140" s="45"/>
      <c r="SVQ140" s="45"/>
      <c r="SVR140" s="45"/>
      <c r="SVS140" s="45"/>
      <c r="SVT140" s="45"/>
      <c r="SVU140" s="45"/>
      <c r="SVV140" s="45"/>
      <c r="SVW140" s="45"/>
      <c r="SVX140" s="45"/>
      <c r="SVY140" s="45"/>
      <c r="SVZ140" s="45"/>
      <c r="SWA140" s="45"/>
      <c r="SWB140" s="45"/>
      <c r="SWC140" s="45"/>
      <c r="SWD140" s="45"/>
      <c r="SWE140" s="45"/>
      <c r="SWF140" s="45"/>
      <c r="SWG140" s="45"/>
      <c r="SWH140" s="45"/>
      <c r="SWI140" s="45"/>
      <c r="SWJ140" s="45"/>
      <c r="SWK140" s="45"/>
      <c r="SWL140" s="45"/>
      <c r="SWM140" s="45"/>
      <c r="SWN140" s="45"/>
      <c r="SWO140" s="45"/>
      <c r="SWP140" s="45"/>
      <c r="SWQ140" s="45"/>
      <c r="SWR140" s="45"/>
      <c r="SWS140" s="45"/>
      <c r="SWT140" s="45"/>
      <c r="SWU140" s="45"/>
      <c r="SWV140" s="45"/>
      <c r="SWW140" s="45"/>
      <c r="SWX140" s="45"/>
      <c r="SWY140" s="45"/>
      <c r="SWZ140" s="45"/>
      <c r="SXA140" s="45"/>
      <c r="SXB140" s="45"/>
      <c r="SXC140" s="45"/>
      <c r="SXD140" s="45"/>
      <c r="SXE140" s="45"/>
      <c r="SXF140" s="45"/>
      <c r="SXG140" s="45"/>
      <c r="SXH140" s="45"/>
      <c r="SXI140" s="45"/>
      <c r="SXJ140" s="45"/>
      <c r="SXK140" s="45"/>
      <c r="SXL140" s="45"/>
      <c r="SXM140" s="45"/>
      <c r="SXN140" s="45"/>
      <c r="SXO140" s="45"/>
      <c r="SXP140" s="45"/>
      <c r="SXQ140" s="45"/>
      <c r="SXR140" s="45"/>
      <c r="SXS140" s="45"/>
      <c r="SXT140" s="45"/>
      <c r="SXU140" s="45"/>
      <c r="SXV140" s="45"/>
      <c r="SXW140" s="45"/>
      <c r="SXX140" s="45"/>
      <c r="SXY140" s="45"/>
      <c r="SXZ140" s="45"/>
      <c r="SYA140" s="45"/>
      <c r="SYB140" s="45"/>
      <c r="SYC140" s="45"/>
      <c r="SYD140" s="45"/>
      <c r="SYE140" s="45"/>
      <c r="SYF140" s="45"/>
      <c r="SYG140" s="45"/>
      <c r="SYH140" s="45"/>
      <c r="SYI140" s="45"/>
      <c r="SYJ140" s="45"/>
      <c r="SYK140" s="45"/>
      <c r="SYL140" s="45"/>
      <c r="SYM140" s="45"/>
      <c r="SYN140" s="45"/>
      <c r="SYO140" s="45"/>
      <c r="SYP140" s="45"/>
      <c r="SYQ140" s="45"/>
      <c r="SYR140" s="45"/>
      <c r="SYS140" s="45"/>
      <c r="SYT140" s="45"/>
      <c r="SYU140" s="45"/>
      <c r="SYV140" s="45"/>
      <c r="SYW140" s="45"/>
      <c r="SYX140" s="45"/>
      <c r="SYY140" s="45"/>
      <c r="SYZ140" s="45"/>
      <c r="SZA140" s="45"/>
      <c r="SZB140" s="45"/>
      <c r="SZC140" s="45"/>
      <c r="SZD140" s="45"/>
      <c r="SZE140" s="45"/>
      <c r="SZF140" s="45"/>
      <c r="SZG140" s="45"/>
      <c r="SZH140" s="45"/>
      <c r="SZI140" s="45"/>
      <c r="SZJ140" s="45"/>
      <c r="SZK140" s="45"/>
      <c r="SZL140" s="45"/>
      <c r="SZM140" s="45"/>
      <c r="SZN140" s="45"/>
      <c r="SZO140" s="45"/>
      <c r="SZP140" s="45"/>
      <c r="SZQ140" s="45"/>
      <c r="SZR140" s="45"/>
      <c r="SZS140" s="45"/>
      <c r="SZT140" s="45"/>
      <c r="SZU140" s="45"/>
      <c r="SZV140" s="45"/>
      <c r="SZW140" s="45"/>
      <c r="SZX140" s="45"/>
      <c r="SZY140" s="45"/>
      <c r="SZZ140" s="45"/>
      <c r="TAA140" s="45"/>
      <c r="TAB140" s="45"/>
      <c r="TAC140" s="45"/>
      <c r="TAD140" s="45"/>
      <c r="TAE140" s="45"/>
      <c r="TAF140" s="45"/>
      <c r="TAG140" s="45"/>
      <c r="TAH140" s="45"/>
      <c r="TAI140" s="45"/>
      <c r="TAJ140" s="45"/>
      <c r="TAK140" s="45"/>
      <c r="TAL140" s="45"/>
      <c r="TAM140" s="45"/>
      <c r="TAN140" s="45"/>
      <c r="TAO140" s="45"/>
      <c r="TAP140" s="45"/>
      <c r="TAQ140" s="45"/>
      <c r="TAR140" s="45"/>
      <c r="TAS140" s="45"/>
      <c r="TAT140" s="45"/>
      <c r="TAU140" s="45"/>
      <c r="TAV140" s="45"/>
      <c r="TAW140" s="45"/>
      <c r="TAX140" s="45"/>
      <c r="TAY140" s="45"/>
      <c r="TAZ140" s="45"/>
      <c r="TBA140" s="45"/>
      <c r="TBB140" s="45"/>
      <c r="TBC140" s="45"/>
      <c r="TBD140" s="45"/>
      <c r="TBE140" s="45"/>
      <c r="TBF140" s="45"/>
      <c r="TBG140" s="45"/>
      <c r="TBH140" s="45"/>
      <c r="TBI140" s="45"/>
      <c r="TBJ140" s="45"/>
      <c r="TBK140" s="45"/>
      <c r="TBL140" s="45"/>
      <c r="TBM140" s="45"/>
      <c r="TBN140" s="45"/>
      <c r="TBO140" s="45"/>
      <c r="TBP140" s="45"/>
      <c r="TBQ140" s="45"/>
      <c r="TBR140" s="45"/>
      <c r="TBS140" s="45"/>
      <c r="TBT140" s="45"/>
      <c r="TBU140" s="45"/>
      <c r="TBV140" s="45"/>
      <c r="TBW140" s="45"/>
      <c r="TBX140" s="45"/>
      <c r="TBY140" s="45"/>
      <c r="TBZ140" s="45"/>
      <c r="TCA140" s="45"/>
      <c r="TCB140" s="45"/>
      <c r="TCC140" s="45"/>
      <c r="TCD140" s="45"/>
      <c r="TCE140" s="45"/>
      <c r="TCF140" s="45"/>
      <c r="TCG140" s="45"/>
      <c r="TCH140" s="45"/>
      <c r="TCI140" s="45"/>
      <c r="TCJ140" s="45"/>
      <c r="TCK140" s="45"/>
      <c r="TCL140" s="45"/>
      <c r="TCM140" s="45"/>
      <c r="TCN140" s="45"/>
      <c r="TCO140" s="45"/>
      <c r="TCP140" s="45"/>
      <c r="TCQ140" s="45"/>
      <c r="TCR140" s="45"/>
      <c r="TCS140" s="45"/>
      <c r="TCT140" s="45"/>
      <c r="TCU140" s="45"/>
      <c r="TCV140" s="45"/>
      <c r="TCW140" s="45"/>
      <c r="TCX140" s="45"/>
      <c r="TCY140" s="45"/>
      <c r="TCZ140" s="45"/>
      <c r="TDA140" s="45"/>
      <c r="TDB140" s="45"/>
      <c r="TDC140" s="45"/>
      <c r="TDD140" s="45"/>
      <c r="TDE140" s="45"/>
      <c r="TDF140" s="45"/>
      <c r="TDG140" s="45"/>
      <c r="TDH140" s="45"/>
      <c r="TDI140" s="45"/>
      <c r="TDJ140" s="45"/>
      <c r="TDK140" s="45"/>
      <c r="TDL140" s="45"/>
      <c r="TDM140" s="45"/>
      <c r="TDN140" s="45"/>
      <c r="TDO140" s="45"/>
      <c r="TDP140" s="45"/>
      <c r="TDQ140" s="45"/>
      <c r="TDR140" s="45"/>
      <c r="TDS140" s="45"/>
      <c r="TDT140" s="45"/>
      <c r="TDU140" s="45"/>
      <c r="TDV140" s="45"/>
      <c r="TDW140" s="45"/>
      <c r="TDX140" s="45"/>
      <c r="TDY140" s="45"/>
      <c r="TDZ140" s="45"/>
      <c r="TEA140" s="45"/>
      <c r="TEB140" s="45"/>
      <c r="TEC140" s="45"/>
      <c r="TED140" s="45"/>
      <c r="TEE140" s="45"/>
      <c r="TEF140" s="45"/>
      <c r="TEG140" s="45"/>
      <c r="TEH140" s="45"/>
      <c r="TEI140" s="45"/>
      <c r="TEJ140" s="45"/>
      <c r="TEK140" s="45"/>
      <c r="TEL140" s="45"/>
      <c r="TEM140" s="45"/>
      <c r="TEN140" s="45"/>
      <c r="TEO140" s="45"/>
      <c r="TEP140" s="45"/>
      <c r="TEQ140" s="45"/>
      <c r="TER140" s="45"/>
      <c r="TES140" s="45"/>
      <c r="TET140" s="45"/>
      <c r="TEU140" s="45"/>
      <c r="TEV140" s="45"/>
      <c r="TEW140" s="45"/>
      <c r="TEX140" s="45"/>
      <c r="TEY140" s="45"/>
      <c r="TEZ140" s="45"/>
      <c r="TFA140" s="45"/>
      <c r="TFB140" s="45"/>
      <c r="TFC140" s="45"/>
      <c r="TFD140" s="45"/>
      <c r="TFE140" s="45"/>
      <c r="TFF140" s="45"/>
      <c r="TFG140" s="45"/>
      <c r="TFH140" s="45"/>
      <c r="TFI140" s="45"/>
      <c r="TFJ140" s="45"/>
      <c r="TFK140" s="45"/>
      <c r="TFL140" s="45"/>
      <c r="TFM140" s="45"/>
      <c r="TFN140" s="45"/>
      <c r="TFO140" s="45"/>
      <c r="TFP140" s="45"/>
      <c r="TFQ140" s="45"/>
      <c r="TFR140" s="45"/>
      <c r="TFS140" s="45"/>
      <c r="TFT140" s="45"/>
      <c r="TFU140" s="45"/>
      <c r="TFV140" s="45"/>
      <c r="TFW140" s="45"/>
      <c r="TFX140" s="45"/>
      <c r="TFY140" s="45"/>
      <c r="TFZ140" s="45"/>
      <c r="TGA140" s="45"/>
      <c r="TGB140" s="45"/>
      <c r="TGC140" s="45"/>
      <c r="TGD140" s="45"/>
      <c r="TGE140" s="45"/>
      <c r="TGF140" s="45"/>
      <c r="TGG140" s="45"/>
      <c r="TGH140" s="45"/>
      <c r="TGI140" s="45"/>
      <c r="TGJ140" s="45"/>
      <c r="TGK140" s="45"/>
      <c r="TGL140" s="45"/>
      <c r="TGM140" s="45"/>
      <c r="TGN140" s="45"/>
      <c r="TGO140" s="45"/>
      <c r="TGP140" s="45"/>
      <c r="TGQ140" s="45"/>
      <c r="TGR140" s="45"/>
      <c r="TGS140" s="45"/>
      <c r="TGT140" s="45"/>
      <c r="TGU140" s="45"/>
      <c r="TGV140" s="45"/>
      <c r="TGW140" s="45"/>
      <c r="TGX140" s="45"/>
      <c r="TGY140" s="45"/>
      <c r="TGZ140" s="45"/>
      <c r="THA140" s="45"/>
      <c r="THB140" s="45"/>
      <c r="THC140" s="45"/>
      <c r="THD140" s="45"/>
      <c r="THE140" s="45"/>
      <c r="THF140" s="45"/>
      <c r="THG140" s="45"/>
      <c r="THH140" s="45"/>
      <c r="THI140" s="45"/>
      <c r="THJ140" s="45"/>
      <c r="THK140" s="45"/>
      <c r="THL140" s="45"/>
      <c r="THM140" s="45"/>
      <c r="THN140" s="45"/>
      <c r="THO140" s="45"/>
      <c r="THP140" s="45"/>
      <c r="THQ140" s="45"/>
      <c r="THR140" s="45"/>
      <c r="THS140" s="45"/>
      <c r="THT140" s="45"/>
      <c r="THU140" s="45"/>
      <c r="THV140" s="45"/>
      <c r="THW140" s="45"/>
      <c r="THX140" s="45"/>
      <c r="THY140" s="45"/>
      <c r="THZ140" s="45"/>
      <c r="TIA140" s="45"/>
      <c r="TIB140" s="45"/>
      <c r="TIC140" s="45"/>
      <c r="TID140" s="45"/>
      <c r="TIE140" s="45"/>
      <c r="TIF140" s="45"/>
      <c r="TIG140" s="45"/>
      <c r="TIH140" s="45"/>
      <c r="TII140" s="45"/>
      <c r="TIJ140" s="45"/>
      <c r="TIK140" s="45"/>
      <c r="TIL140" s="45"/>
      <c r="TIM140" s="45"/>
      <c r="TIN140" s="45"/>
      <c r="TIO140" s="45"/>
      <c r="TIP140" s="45"/>
      <c r="TIQ140" s="45"/>
      <c r="TIR140" s="45"/>
      <c r="TIS140" s="45"/>
      <c r="TIT140" s="45"/>
      <c r="TIU140" s="45"/>
      <c r="TIV140" s="45"/>
      <c r="TIW140" s="45"/>
      <c r="TIX140" s="45"/>
      <c r="TIY140" s="45"/>
      <c r="TIZ140" s="45"/>
      <c r="TJA140" s="45"/>
      <c r="TJB140" s="45"/>
      <c r="TJC140" s="45"/>
      <c r="TJD140" s="45"/>
      <c r="TJE140" s="45"/>
      <c r="TJF140" s="45"/>
      <c r="TJG140" s="45"/>
      <c r="TJH140" s="45"/>
      <c r="TJI140" s="45"/>
      <c r="TJJ140" s="45"/>
      <c r="TJK140" s="45"/>
      <c r="TJL140" s="45"/>
      <c r="TJM140" s="45"/>
      <c r="TJN140" s="45"/>
      <c r="TJO140" s="45"/>
      <c r="TJP140" s="45"/>
      <c r="TJQ140" s="45"/>
      <c r="TJR140" s="45"/>
      <c r="TJS140" s="45"/>
      <c r="TJT140" s="45"/>
      <c r="TJU140" s="45"/>
      <c r="TJV140" s="45"/>
      <c r="TJW140" s="45"/>
      <c r="TJX140" s="45"/>
      <c r="TJY140" s="45"/>
      <c r="TJZ140" s="45"/>
      <c r="TKA140" s="45"/>
      <c r="TKB140" s="45"/>
      <c r="TKC140" s="45"/>
      <c r="TKD140" s="45"/>
      <c r="TKE140" s="45"/>
      <c r="TKF140" s="45"/>
      <c r="TKG140" s="45"/>
      <c r="TKH140" s="45"/>
      <c r="TKI140" s="45"/>
      <c r="TKJ140" s="45"/>
      <c r="TKK140" s="45"/>
      <c r="TKL140" s="45"/>
      <c r="TKM140" s="45"/>
      <c r="TKN140" s="45"/>
      <c r="TKO140" s="45"/>
      <c r="TKP140" s="45"/>
      <c r="TKQ140" s="45"/>
      <c r="TKR140" s="45"/>
      <c r="TKS140" s="45"/>
      <c r="TKT140" s="45"/>
      <c r="TKU140" s="45"/>
      <c r="TKV140" s="45"/>
      <c r="TKW140" s="45"/>
      <c r="TKX140" s="45"/>
      <c r="TKY140" s="45"/>
      <c r="TKZ140" s="45"/>
      <c r="TLA140" s="45"/>
      <c r="TLB140" s="45"/>
      <c r="TLC140" s="45"/>
      <c r="TLD140" s="45"/>
      <c r="TLE140" s="45"/>
      <c r="TLF140" s="45"/>
      <c r="TLG140" s="45"/>
      <c r="TLH140" s="45"/>
      <c r="TLI140" s="45"/>
      <c r="TLJ140" s="45"/>
      <c r="TLK140" s="45"/>
      <c r="TLL140" s="45"/>
      <c r="TLM140" s="45"/>
      <c r="TLN140" s="45"/>
      <c r="TLO140" s="45"/>
      <c r="TLP140" s="45"/>
      <c r="TLQ140" s="45"/>
      <c r="TLR140" s="45"/>
      <c r="TLS140" s="45"/>
      <c r="TLT140" s="45"/>
      <c r="TLU140" s="45"/>
      <c r="TLV140" s="45"/>
      <c r="TLW140" s="45"/>
      <c r="TLX140" s="45"/>
      <c r="TLY140" s="45"/>
      <c r="TLZ140" s="45"/>
      <c r="TMA140" s="45"/>
      <c r="TMB140" s="45"/>
      <c r="TMC140" s="45"/>
      <c r="TMD140" s="45"/>
      <c r="TME140" s="45"/>
      <c r="TMF140" s="45"/>
      <c r="TMG140" s="45"/>
      <c r="TMH140" s="45"/>
      <c r="TMI140" s="45"/>
      <c r="TMJ140" s="45"/>
      <c r="TMK140" s="45"/>
      <c r="TML140" s="45"/>
      <c r="TMM140" s="45"/>
      <c r="TMN140" s="45"/>
      <c r="TMO140" s="45"/>
      <c r="TMP140" s="45"/>
      <c r="TMQ140" s="45"/>
      <c r="TMR140" s="45"/>
      <c r="TMS140" s="45"/>
      <c r="TMT140" s="45"/>
      <c r="TMU140" s="45"/>
      <c r="TMV140" s="45"/>
      <c r="TMW140" s="45"/>
      <c r="TMX140" s="45"/>
      <c r="TMY140" s="45"/>
      <c r="TMZ140" s="45"/>
      <c r="TNA140" s="45"/>
      <c r="TNB140" s="45"/>
      <c r="TNC140" s="45"/>
      <c r="TND140" s="45"/>
      <c r="TNE140" s="45"/>
      <c r="TNF140" s="45"/>
      <c r="TNG140" s="45"/>
      <c r="TNH140" s="45"/>
      <c r="TNI140" s="45"/>
      <c r="TNJ140" s="45"/>
      <c r="TNK140" s="45"/>
      <c r="TNL140" s="45"/>
      <c r="TNM140" s="45"/>
      <c r="TNN140" s="45"/>
      <c r="TNO140" s="45"/>
      <c r="TNP140" s="45"/>
      <c r="TNQ140" s="45"/>
      <c r="TNR140" s="45"/>
      <c r="TNS140" s="45"/>
      <c r="TNT140" s="45"/>
      <c r="TNU140" s="45"/>
      <c r="TNV140" s="45"/>
      <c r="TNW140" s="45"/>
      <c r="TNX140" s="45"/>
      <c r="TNY140" s="45"/>
      <c r="TNZ140" s="45"/>
      <c r="TOA140" s="45"/>
      <c r="TOB140" s="45"/>
      <c r="TOC140" s="45"/>
      <c r="TOD140" s="45"/>
      <c r="TOE140" s="45"/>
      <c r="TOF140" s="45"/>
      <c r="TOG140" s="45"/>
      <c r="TOH140" s="45"/>
      <c r="TOI140" s="45"/>
      <c r="TOJ140" s="45"/>
      <c r="TOK140" s="45"/>
      <c r="TOL140" s="45"/>
      <c r="TOM140" s="45"/>
      <c r="TON140" s="45"/>
      <c r="TOO140" s="45"/>
      <c r="TOP140" s="45"/>
      <c r="TOQ140" s="45"/>
      <c r="TOR140" s="45"/>
      <c r="TOS140" s="45"/>
      <c r="TOT140" s="45"/>
      <c r="TOU140" s="45"/>
      <c r="TOV140" s="45"/>
      <c r="TOW140" s="45"/>
      <c r="TOX140" s="45"/>
      <c r="TOY140" s="45"/>
      <c r="TOZ140" s="45"/>
      <c r="TPA140" s="45"/>
      <c r="TPB140" s="45"/>
      <c r="TPC140" s="45"/>
      <c r="TPD140" s="45"/>
      <c r="TPE140" s="45"/>
      <c r="TPF140" s="45"/>
      <c r="TPG140" s="45"/>
      <c r="TPH140" s="45"/>
      <c r="TPI140" s="45"/>
      <c r="TPJ140" s="45"/>
      <c r="TPK140" s="45"/>
      <c r="TPL140" s="45"/>
      <c r="TPM140" s="45"/>
      <c r="TPN140" s="45"/>
      <c r="TPO140" s="45"/>
      <c r="TPP140" s="45"/>
      <c r="TPQ140" s="45"/>
      <c r="TPR140" s="45"/>
      <c r="TPS140" s="45"/>
      <c r="TPT140" s="45"/>
      <c r="TPU140" s="45"/>
      <c r="TPV140" s="45"/>
      <c r="TPW140" s="45"/>
      <c r="TPX140" s="45"/>
      <c r="TPY140" s="45"/>
      <c r="TPZ140" s="45"/>
      <c r="TQA140" s="45"/>
      <c r="TQB140" s="45"/>
      <c r="TQC140" s="45"/>
      <c r="TQD140" s="45"/>
      <c r="TQE140" s="45"/>
      <c r="TQF140" s="45"/>
      <c r="TQG140" s="45"/>
      <c r="TQH140" s="45"/>
      <c r="TQI140" s="45"/>
      <c r="TQJ140" s="45"/>
      <c r="TQK140" s="45"/>
      <c r="TQL140" s="45"/>
      <c r="TQM140" s="45"/>
      <c r="TQN140" s="45"/>
      <c r="TQO140" s="45"/>
      <c r="TQP140" s="45"/>
      <c r="TQQ140" s="45"/>
      <c r="TQR140" s="45"/>
      <c r="TQS140" s="45"/>
      <c r="TQT140" s="45"/>
      <c r="TQU140" s="45"/>
      <c r="TQV140" s="45"/>
      <c r="TQW140" s="45"/>
      <c r="TQX140" s="45"/>
      <c r="TQY140" s="45"/>
      <c r="TQZ140" s="45"/>
      <c r="TRA140" s="45"/>
      <c r="TRB140" s="45"/>
      <c r="TRC140" s="45"/>
      <c r="TRD140" s="45"/>
      <c r="TRE140" s="45"/>
      <c r="TRF140" s="45"/>
      <c r="TRG140" s="45"/>
      <c r="TRH140" s="45"/>
      <c r="TRI140" s="45"/>
      <c r="TRJ140" s="45"/>
      <c r="TRK140" s="45"/>
      <c r="TRL140" s="45"/>
      <c r="TRM140" s="45"/>
      <c r="TRN140" s="45"/>
      <c r="TRO140" s="45"/>
      <c r="TRP140" s="45"/>
      <c r="TRQ140" s="45"/>
      <c r="TRR140" s="45"/>
      <c r="TRS140" s="45"/>
      <c r="TRT140" s="45"/>
      <c r="TRU140" s="45"/>
      <c r="TRV140" s="45"/>
      <c r="TRW140" s="45"/>
      <c r="TRX140" s="45"/>
      <c r="TRY140" s="45"/>
      <c r="TRZ140" s="45"/>
      <c r="TSA140" s="45"/>
      <c r="TSB140" s="45"/>
      <c r="TSC140" s="45"/>
      <c r="TSD140" s="45"/>
      <c r="TSE140" s="45"/>
      <c r="TSF140" s="45"/>
      <c r="TSG140" s="45"/>
      <c r="TSH140" s="45"/>
      <c r="TSI140" s="45"/>
      <c r="TSJ140" s="45"/>
      <c r="TSK140" s="45"/>
      <c r="TSL140" s="45"/>
      <c r="TSM140" s="45"/>
      <c r="TSN140" s="45"/>
      <c r="TSO140" s="45"/>
      <c r="TSP140" s="45"/>
      <c r="TSQ140" s="45"/>
      <c r="TSR140" s="45"/>
      <c r="TSS140" s="45"/>
      <c r="TST140" s="45"/>
      <c r="TSU140" s="45"/>
      <c r="TSV140" s="45"/>
      <c r="TSW140" s="45"/>
      <c r="TSX140" s="45"/>
      <c r="TSY140" s="45"/>
      <c r="TSZ140" s="45"/>
      <c r="TTA140" s="45"/>
      <c r="TTB140" s="45"/>
      <c r="TTC140" s="45"/>
      <c r="TTD140" s="45"/>
      <c r="TTE140" s="45"/>
      <c r="TTF140" s="45"/>
      <c r="TTG140" s="45"/>
      <c r="TTH140" s="45"/>
      <c r="TTI140" s="45"/>
      <c r="TTJ140" s="45"/>
      <c r="TTK140" s="45"/>
      <c r="TTL140" s="45"/>
      <c r="TTM140" s="45"/>
      <c r="TTN140" s="45"/>
      <c r="TTO140" s="45"/>
      <c r="TTP140" s="45"/>
      <c r="TTQ140" s="45"/>
      <c r="TTR140" s="45"/>
      <c r="TTS140" s="45"/>
      <c r="TTT140" s="45"/>
      <c r="TTU140" s="45"/>
      <c r="TTV140" s="45"/>
      <c r="TTW140" s="45"/>
      <c r="TTX140" s="45"/>
      <c r="TTY140" s="45"/>
      <c r="TTZ140" s="45"/>
      <c r="TUA140" s="45"/>
      <c r="TUB140" s="45"/>
      <c r="TUC140" s="45"/>
      <c r="TUD140" s="45"/>
      <c r="TUE140" s="45"/>
      <c r="TUF140" s="45"/>
      <c r="TUG140" s="45"/>
      <c r="TUH140" s="45"/>
      <c r="TUI140" s="45"/>
      <c r="TUJ140" s="45"/>
      <c r="TUK140" s="45"/>
      <c r="TUL140" s="45"/>
      <c r="TUM140" s="45"/>
      <c r="TUN140" s="45"/>
      <c r="TUO140" s="45"/>
      <c r="TUP140" s="45"/>
      <c r="TUQ140" s="45"/>
      <c r="TUR140" s="45"/>
      <c r="TUS140" s="45"/>
      <c r="TUT140" s="45"/>
      <c r="TUU140" s="45"/>
      <c r="TUV140" s="45"/>
      <c r="TUW140" s="45"/>
      <c r="TUX140" s="45"/>
      <c r="TUY140" s="45"/>
      <c r="TUZ140" s="45"/>
      <c r="TVA140" s="45"/>
      <c r="TVB140" s="45"/>
      <c r="TVC140" s="45"/>
      <c r="TVD140" s="45"/>
      <c r="TVE140" s="45"/>
      <c r="TVF140" s="45"/>
      <c r="TVG140" s="45"/>
      <c r="TVH140" s="45"/>
      <c r="TVI140" s="45"/>
      <c r="TVJ140" s="45"/>
      <c r="TVK140" s="45"/>
      <c r="TVL140" s="45"/>
      <c r="TVM140" s="45"/>
      <c r="TVN140" s="45"/>
      <c r="TVO140" s="45"/>
      <c r="TVP140" s="45"/>
      <c r="TVQ140" s="45"/>
      <c r="TVR140" s="45"/>
      <c r="TVS140" s="45"/>
      <c r="TVT140" s="45"/>
      <c r="TVU140" s="45"/>
      <c r="TVV140" s="45"/>
      <c r="TVW140" s="45"/>
      <c r="TVX140" s="45"/>
      <c r="TVY140" s="45"/>
      <c r="TVZ140" s="45"/>
      <c r="TWA140" s="45"/>
      <c r="TWB140" s="45"/>
      <c r="TWC140" s="45"/>
      <c r="TWD140" s="45"/>
      <c r="TWE140" s="45"/>
      <c r="TWF140" s="45"/>
      <c r="TWG140" s="45"/>
      <c r="TWH140" s="45"/>
      <c r="TWI140" s="45"/>
      <c r="TWJ140" s="45"/>
      <c r="TWK140" s="45"/>
      <c r="TWL140" s="45"/>
      <c r="TWM140" s="45"/>
      <c r="TWN140" s="45"/>
      <c r="TWO140" s="45"/>
      <c r="TWP140" s="45"/>
      <c r="TWQ140" s="45"/>
      <c r="TWR140" s="45"/>
      <c r="TWS140" s="45"/>
      <c r="TWT140" s="45"/>
      <c r="TWU140" s="45"/>
      <c r="TWV140" s="45"/>
      <c r="TWW140" s="45"/>
      <c r="TWX140" s="45"/>
      <c r="TWY140" s="45"/>
      <c r="TWZ140" s="45"/>
      <c r="TXA140" s="45"/>
      <c r="TXB140" s="45"/>
      <c r="TXC140" s="45"/>
      <c r="TXD140" s="45"/>
      <c r="TXE140" s="45"/>
      <c r="TXF140" s="45"/>
      <c r="TXG140" s="45"/>
      <c r="TXH140" s="45"/>
      <c r="TXI140" s="45"/>
      <c r="TXJ140" s="45"/>
      <c r="TXK140" s="45"/>
      <c r="TXL140" s="45"/>
      <c r="TXM140" s="45"/>
      <c r="TXN140" s="45"/>
      <c r="TXO140" s="45"/>
      <c r="TXP140" s="45"/>
      <c r="TXQ140" s="45"/>
      <c r="TXR140" s="45"/>
      <c r="TXS140" s="45"/>
      <c r="TXT140" s="45"/>
      <c r="TXU140" s="45"/>
      <c r="TXV140" s="45"/>
      <c r="TXW140" s="45"/>
      <c r="TXX140" s="45"/>
      <c r="TXY140" s="45"/>
      <c r="TXZ140" s="45"/>
      <c r="TYA140" s="45"/>
      <c r="TYB140" s="45"/>
      <c r="TYC140" s="45"/>
      <c r="TYD140" s="45"/>
      <c r="TYE140" s="45"/>
      <c r="TYF140" s="45"/>
      <c r="TYG140" s="45"/>
      <c r="TYH140" s="45"/>
      <c r="TYI140" s="45"/>
      <c r="TYJ140" s="45"/>
      <c r="TYK140" s="45"/>
      <c r="TYL140" s="45"/>
      <c r="TYM140" s="45"/>
      <c r="TYN140" s="45"/>
      <c r="TYO140" s="45"/>
      <c r="TYP140" s="45"/>
      <c r="TYQ140" s="45"/>
      <c r="TYR140" s="45"/>
      <c r="TYS140" s="45"/>
      <c r="TYT140" s="45"/>
      <c r="TYU140" s="45"/>
      <c r="TYV140" s="45"/>
      <c r="TYW140" s="45"/>
      <c r="TYX140" s="45"/>
      <c r="TYY140" s="45"/>
      <c r="TYZ140" s="45"/>
      <c r="TZA140" s="45"/>
      <c r="TZB140" s="45"/>
      <c r="TZC140" s="45"/>
      <c r="TZD140" s="45"/>
      <c r="TZE140" s="45"/>
      <c r="TZF140" s="45"/>
      <c r="TZG140" s="45"/>
      <c r="TZH140" s="45"/>
      <c r="TZI140" s="45"/>
      <c r="TZJ140" s="45"/>
      <c r="TZK140" s="45"/>
      <c r="TZL140" s="45"/>
      <c r="TZM140" s="45"/>
      <c r="TZN140" s="45"/>
      <c r="TZO140" s="45"/>
      <c r="TZP140" s="45"/>
      <c r="TZQ140" s="45"/>
      <c r="TZR140" s="45"/>
      <c r="TZS140" s="45"/>
      <c r="TZT140" s="45"/>
      <c r="TZU140" s="45"/>
      <c r="TZV140" s="45"/>
      <c r="TZW140" s="45"/>
      <c r="TZX140" s="45"/>
      <c r="TZY140" s="45"/>
      <c r="TZZ140" s="45"/>
      <c r="UAA140" s="45"/>
      <c r="UAB140" s="45"/>
      <c r="UAC140" s="45"/>
      <c r="UAD140" s="45"/>
      <c r="UAE140" s="45"/>
      <c r="UAF140" s="45"/>
      <c r="UAG140" s="45"/>
      <c r="UAH140" s="45"/>
      <c r="UAI140" s="45"/>
      <c r="UAJ140" s="45"/>
      <c r="UAK140" s="45"/>
      <c r="UAL140" s="45"/>
      <c r="UAM140" s="45"/>
      <c r="UAN140" s="45"/>
      <c r="UAO140" s="45"/>
      <c r="UAP140" s="45"/>
      <c r="UAQ140" s="45"/>
      <c r="UAR140" s="45"/>
      <c r="UAS140" s="45"/>
      <c r="UAT140" s="45"/>
      <c r="UAU140" s="45"/>
      <c r="UAV140" s="45"/>
      <c r="UAW140" s="45"/>
      <c r="UAX140" s="45"/>
      <c r="UAY140" s="45"/>
      <c r="UAZ140" s="45"/>
      <c r="UBA140" s="45"/>
      <c r="UBB140" s="45"/>
      <c r="UBC140" s="45"/>
      <c r="UBD140" s="45"/>
      <c r="UBE140" s="45"/>
      <c r="UBF140" s="45"/>
      <c r="UBG140" s="45"/>
      <c r="UBH140" s="45"/>
      <c r="UBI140" s="45"/>
      <c r="UBJ140" s="45"/>
      <c r="UBK140" s="45"/>
      <c r="UBL140" s="45"/>
      <c r="UBM140" s="45"/>
      <c r="UBN140" s="45"/>
      <c r="UBO140" s="45"/>
      <c r="UBP140" s="45"/>
      <c r="UBQ140" s="45"/>
      <c r="UBR140" s="45"/>
      <c r="UBS140" s="45"/>
      <c r="UBT140" s="45"/>
      <c r="UBU140" s="45"/>
      <c r="UBV140" s="45"/>
      <c r="UBW140" s="45"/>
      <c r="UBX140" s="45"/>
      <c r="UBY140" s="45"/>
      <c r="UBZ140" s="45"/>
      <c r="UCA140" s="45"/>
      <c r="UCB140" s="45"/>
      <c r="UCC140" s="45"/>
      <c r="UCD140" s="45"/>
      <c r="UCE140" s="45"/>
      <c r="UCF140" s="45"/>
      <c r="UCG140" s="45"/>
      <c r="UCH140" s="45"/>
      <c r="UCI140" s="45"/>
      <c r="UCJ140" s="45"/>
      <c r="UCK140" s="45"/>
      <c r="UCL140" s="45"/>
      <c r="UCM140" s="45"/>
      <c r="UCN140" s="45"/>
      <c r="UCO140" s="45"/>
      <c r="UCP140" s="45"/>
      <c r="UCQ140" s="45"/>
      <c r="UCR140" s="45"/>
      <c r="UCS140" s="45"/>
      <c r="UCT140" s="45"/>
      <c r="UCU140" s="45"/>
      <c r="UCV140" s="45"/>
      <c r="UCW140" s="45"/>
      <c r="UCX140" s="45"/>
      <c r="UCY140" s="45"/>
      <c r="UCZ140" s="45"/>
      <c r="UDA140" s="45"/>
      <c r="UDB140" s="45"/>
      <c r="UDC140" s="45"/>
      <c r="UDD140" s="45"/>
      <c r="UDE140" s="45"/>
      <c r="UDF140" s="45"/>
      <c r="UDG140" s="45"/>
      <c r="UDH140" s="45"/>
      <c r="UDI140" s="45"/>
      <c r="UDJ140" s="45"/>
      <c r="UDK140" s="45"/>
      <c r="UDL140" s="45"/>
      <c r="UDM140" s="45"/>
      <c r="UDN140" s="45"/>
      <c r="UDO140" s="45"/>
      <c r="UDP140" s="45"/>
      <c r="UDQ140" s="45"/>
      <c r="UDR140" s="45"/>
      <c r="UDS140" s="45"/>
      <c r="UDT140" s="45"/>
      <c r="UDU140" s="45"/>
      <c r="UDV140" s="45"/>
      <c r="UDW140" s="45"/>
      <c r="UDX140" s="45"/>
      <c r="UDY140" s="45"/>
      <c r="UDZ140" s="45"/>
      <c r="UEA140" s="45"/>
      <c r="UEB140" s="45"/>
      <c r="UEC140" s="45"/>
      <c r="UED140" s="45"/>
      <c r="UEE140" s="45"/>
      <c r="UEF140" s="45"/>
      <c r="UEG140" s="45"/>
      <c r="UEH140" s="45"/>
      <c r="UEI140" s="45"/>
      <c r="UEJ140" s="45"/>
      <c r="UEK140" s="45"/>
      <c r="UEL140" s="45"/>
      <c r="UEM140" s="45"/>
      <c r="UEN140" s="45"/>
      <c r="UEO140" s="45"/>
      <c r="UEP140" s="45"/>
      <c r="UEQ140" s="45"/>
      <c r="UER140" s="45"/>
      <c r="UES140" s="45"/>
      <c r="UET140" s="45"/>
      <c r="UEU140" s="45"/>
      <c r="UEV140" s="45"/>
      <c r="UEW140" s="45"/>
      <c r="UEX140" s="45"/>
      <c r="UEY140" s="45"/>
      <c r="UEZ140" s="45"/>
      <c r="UFA140" s="45"/>
      <c r="UFB140" s="45"/>
      <c r="UFC140" s="45"/>
      <c r="UFD140" s="45"/>
      <c r="UFE140" s="45"/>
      <c r="UFF140" s="45"/>
      <c r="UFG140" s="45"/>
      <c r="UFH140" s="45"/>
      <c r="UFI140" s="45"/>
      <c r="UFJ140" s="45"/>
      <c r="UFK140" s="45"/>
      <c r="UFL140" s="45"/>
      <c r="UFM140" s="45"/>
      <c r="UFN140" s="45"/>
      <c r="UFO140" s="45"/>
      <c r="UFP140" s="45"/>
      <c r="UFQ140" s="45"/>
      <c r="UFR140" s="45"/>
      <c r="UFS140" s="45"/>
      <c r="UFT140" s="45"/>
      <c r="UFU140" s="45"/>
      <c r="UFV140" s="45"/>
      <c r="UFW140" s="45"/>
      <c r="UFX140" s="45"/>
      <c r="UFY140" s="45"/>
      <c r="UFZ140" s="45"/>
      <c r="UGA140" s="45"/>
      <c r="UGB140" s="45"/>
      <c r="UGC140" s="45"/>
      <c r="UGD140" s="45"/>
      <c r="UGE140" s="45"/>
      <c r="UGF140" s="45"/>
      <c r="UGG140" s="45"/>
      <c r="UGH140" s="45"/>
      <c r="UGI140" s="45"/>
      <c r="UGJ140" s="45"/>
      <c r="UGK140" s="45"/>
      <c r="UGL140" s="45"/>
      <c r="UGM140" s="45"/>
      <c r="UGN140" s="45"/>
      <c r="UGO140" s="45"/>
      <c r="UGP140" s="45"/>
      <c r="UGQ140" s="45"/>
      <c r="UGR140" s="45"/>
      <c r="UGS140" s="45"/>
      <c r="UGT140" s="45"/>
      <c r="UGU140" s="45"/>
      <c r="UGV140" s="45"/>
      <c r="UGW140" s="45"/>
      <c r="UGX140" s="45"/>
      <c r="UGY140" s="45"/>
      <c r="UGZ140" s="45"/>
      <c r="UHA140" s="45"/>
      <c r="UHB140" s="45"/>
      <c r="UHC140" s="45"/>
      <c r="UHD140" s="45"/>
      <c r="UHE140" s="45"/>
      <c r="UHF140" s="45"/>
      <c r="UHG140" s="45"/>
      <c r="UHH140" s="45"/>
      <c r="UHI140" s="45"/>
      <c r="UHJ140" s="45"/>
      <c r="UHK140" s="45"/>
      <c r="UHL140" s="45"/>
      <c r="UHM140" s="45"/>
      <c r="UHN140" s="45"/>
      <c r="UHO140" s="45"/>
      <c r="UHP140" s="45"/>
      <c r="UHQ140" s="45"/>
      <c r="UHR140" s="45"/>
      <c r="UHS140" s="45"/>
      <c r="UHT140" s="45"/>
      <c r="UHU140" s="45"/>
      <c r="UHV140" s="45"/>
      <c r="UHW140" s="45"/>
      <c r="UHX140" s="45"/>
      <c r="UHY140" s="45"/>
      <c r="UHZ140" s="45"/>
      <c r="UIA140" s="45"/>
      <c r="UIB140" s="45"/>
      <c r="UIC140" s="45"/>
      <c r="UID140" s="45"/>
      <c r="UIE140" s="45"/>
      <c r="UIF140" s="45"/>
      <c r="UIG140" s="45"/>
      <c r="UIH140" s="45"/>
      <c r="UII140" s="45"/>
      <c r="UIJ140" s="45"/>
      <c r="UIK140" s="45"/>
      <c r="UIL140" s="45"/>
      <c r="UIM140" s="45"/>
      <c r="UIN140" s="45"/>
      <c r="UIO140" s="45"/>
      <c r="UIP140" s="45"/>
      <c r="UIQ140" s="45"/>
      <c r="UIR140" s="45"/>
      <c r="UIS140" s="45"/>
      <c r="UIT140" s="45"/>
      <c r="UIU140" s="45"/>
      <c r="UIV140" s="45"/>
      <c r="UIW140" s="45"/>
      <c r="UIX140" s="45"/>
      <c r="UIY140" s="45"/>
      <c r="UIZ140" s="45"/>
      <c r="UJA140" s="45"/>
      <c r="UJB140" s="45"/>
      <c r="UJC140" s="45"/>
      <c r="UJD140" s="45"/>
      <c r="UJE140" s="45"/>
      <c r="UJF140" s="45"/>
      <c r="UJG140" s="45"/>
      <c r="UJH140" s="45"/>
      <c r="UJI140" s="45"/>
      <c r="UJJ140" s="45"/>
      <c r="UJK140" s="45"/>
      <c r="UJL140" s="45"/>
      <c r="UJM140" s="45"/>
      <c r="UJN140" s="45"/>
      <c r="UJO140" s="45"/>
      <c r="UJP140" s="45"/>
      <c r="UJQ140" s="45"/>
      <c r="UJR140" s="45"/>
      <c r="UJS140" s="45"/>
      <c r="UJT140" s="45"/>
      <c r="UJU140" s="45"/>
      <c r="UJV140" s="45"/>
      <c r="UJW140" s="45"/>
      <c r="UJX140" s="45"/>
      <c r="UJY140" s="45"/>
      <c r="UJZ140" s="45"/>
      <c r="UKA140" s="45"/>
      <c r="UKB140" s="45"/>
      <c r="UKC140" s="45"/>
      <c r="UKD140" s="45"/>
      <c r="UKE140" s="45"/>
      <c r="UKF140" s="45"/>
      <c r="UKG140" s="45"/>
      <c r="UKH140" s="45"/>
      <c r="UKI140" s="45"/>
      <c r="UKJ140" s="45"/>
      <c r="UKK140" s="45"/>
      <c r="UKL140" s="45"/>
      <c r="UKM140" s="45"/>
      <c r="UKN140" s="45"/>
      <c r="UKO140" s="45"/>
      <c r="UKP140" s="45"/>
      <c r="UKQ140" s="45"/>
      <c r="UKR140" s="45"/>
      <c r="UKS140" s="45"/>
      <c r="UKT140" s="45"/>
      <c r="UKU140" s="45"/>
      <c r="UKV140" s="45"/>
      <c r="UKW140" s="45"/>
      <c r="UKX140" s="45"/>
      <c r="UKY140" s="45"/>
      <c r="UKZ140" s="45"/>
      <c r="ULA140" s="45"/>
      <c r="ULB140" s="45"/>
      <c r="ULC140" s="45"/>
      <c r="ULD140" s="45"/>
      <c r="ULE140" s="45"/>
      <c r="ULF140" s="45"/>
      <c r="ULG140" s="45"/>
      <c r="ULH140" s="45"/>
      <c r="ULI140" s="45"/>
      <c r="ULJ140" s="45"/>
      <c r="ULK140" s="45"/>
      <c r="ULL140" s="45"/>
      <c r="ULM140" s="45"/>
      <c r="ULN140" s="45"/>
      <c r="ULO140" s="45"/>
      <c r="ULP140" s="45"/>
      <c r="ULQ140" s="45"/>
      <c r="ULR140" s="45"/>
      <c r="ULS140" s="45"/>
      <c r="ULT140" s="45"/>
      <c r="ULU140" s="45"/>
      <c r="ULV140" s="45"/>
      <c r="ULW140" s="45"/>
      <c r="ULX140" s="45"/>
      <c r="ULY140" s="45"/>
      <c r="ULZ140" s="45"/>
      <c r="UMA140" s="45"/>
      <c r="UMB140" s="45"/>
      <c r="UMC140" s="45"/>
      <c r="UMD140" s="45"/>
      <c r="UME140" s="45"/>
      <c r="UMF140" s="45"/>
      <c r="UMG140" s="45"/>
      <c r="UMH140" s="45"/>
      <c r="UMI140" s="45"/>
      <c r="UMJ140" s="45"/>
      <c r="UMK140" s="45"/>
      <c r="UML140" s="45"/>
      <c r="UMM140" s="45"/>
      <c r="UMN140" s="45"/>
      <c r="UMO140" s="45"/>
      <c r="UMP140" s="45"/>
      <c r="UMQ140" s="45"/>
      <c r="UMR140" s="45"/>
      <c r="UMS140" s="45"/>
      <c r="UMT140" s="45"/>
      <c r="UMU140" s="45"/>
      <c r="UMV140" s="45"/>
      <c r="UMW140" s="45"/>
      <c r="UMX140" s="45"/>
      <c r="UMY140" s="45"/>
      <c r="UMZ140" s="45"/>
      <c r="UNA140" s="45"/>
      <c r="UNB140" s="45"/>
      <c r="UNC140" s="45"/>
      <c r="UND140" s="45"/>
      <c r="UNE140" s="45"/>
      <c r="UNF140" s="45"/>
      <c r="UNG140" s="45"/>
      <c r="UNH140" s="45"/>
      <c r="UNI140" s="45"/>
      <c r="UNJ140" s="45"/>
      <c r="UNK140" s="45"/>
      <c r="UNL140" s="45"/>
      <c r="UNM140" s="45"/>
      <c r="UNN140" s="45"/>
      <c r="UNO140" s="45"/>
      <c r="UNP140" s="45"/>
      <c r="UNQ140" s="45"/>
      <c r="UNR140" s="45"/>
      <c r="UNS140" s="45"/>
      <c r="UNT140" s="45"/>
      <c r="UNU140" s="45"/>
      <c r="UNV140" s="45"/>
      <c r="UNW140" s="45"/>
      <c r="UNX140" s="45"/>
      <c r="UNY140" s="45"/>
      <c r="UNZ140" s="45"/>
      <c r="UOA140" s="45"/>
      <c r="UOB140" s="45"/>
      <c r="UOC140" s="45"/>
      <c r="UOD140" s="45"/>
      <c r="UOE140" s="45"/>
      <c r="UOF140" s="45"/>
      <c r="UOG140" s="45"/>
      <c r="UOH140" s="45"/>
      <c r="UOI140" s="45"/>
      <c r="UOJ140" s="45"/>
      <c r="UOK140" s="45"/>
      <c r="UOL140" s="45"/>
      <c r="UOM140" s="45"/>
      <c r="UON140" s="45"/>
      <c r="UOO140" s="45"/>
      <c r="UOP140" s="45"/>
      <c r="UOQ140" s="45"/>
      <c r="UOR140" s="45"/>
      <c r="UOS140" s="45"/>
      <c r="UOT140" s="45"/>
      <c r="UOU140" s="45"/>
      <c r="UOV140" s="45"/>
      <c r="UOW140" s="45"/>
      <c r="UOX140" s="45"/>
      <c r="UOY140" s="45"/>
      <c r="UOZ140" s="45"/>
      <c r="UPA140" s="45"/>
      <c r="UPB140" s="45"/>
      <c r="UPC140" s="45"/>
      <c r="UPD140" s="45"/>
      <c r="UPE140" s="45"/>
      <c r="UPF140" s="45"/>
      <c r="UPG140" s="45"/>
      <c r="UPH140" s="45"/>
      <c r="UPI140" s="45"/>
      <c r="UPJ140" s="45"/>
      <c r="UPK140" s="45"/>
      <c r="UPL140" s="45"/>
      <c r="UPM140" s="45"/>
      <c r="UPN140" s="45"/>
      <c r="UPO140" s="45"/>
      <c r="UPP140" s="45"/>
      <c r="UPQ140" s="45"/>
      <c r="UPR140" s="45"/>
      <c r="UPS140" s="45"/>
      <c r="UPT140" s="45"/>
      <c r="UPU140" s="45"/>
      <c r="UPV140" s="45"/>
      <c r="UPW140" s="45"/>
      <c r="UPX140" s="45"/>
      <c r="UPY140" s="45"/>
      <c r="UPZ140" s="45"/>
      <c r="UQA140" s="45"/>
      <c r="UQB140" s="45"/>
      <c r="UQC140" s="45"/>
      <c r="UQD140" s="45"/>
      <c r="UQE140" s="45"/>
      <c r="UQF140" s="45"/>
      <c r="UQG140" s="45"/>
      <c r="UQH140" s="45"/>
      <c r="UQI140" s="45"/>
      <c r="UQJ140" s="45"/>
      <c r="UQK140" s="45"/>
      <c r="UQL140" s="45"/>
      <c r="UQM140" s="45"/>
      <c r="UQN140" s="45"/>
      <c r="UQO140" s="45"/>
      <c r="UQP140" s="45"/>
      <c r="UQQ140" s="45"/>
      <c r="UQR140" s="45"/>
      <c r="UQS140" s="45"/>
      <c r="UQT140" s="45"/>
      <c r="UQU140" s="45"/>
      <c r="UQV140" s="45"/>
      <c r="UQW140" s="45"/>
      <c r="UQX140" s="45"/>
      <c r="UQY140" s="45"/>
      <c r="UQZ140" s="45"/>
      <c r="URA140" s="45"/>
      <c r="URB140" s="45"/>
      <c r="URC140" s="45"/>
      <c r="URD140" s="45"/>
      <c r="URE140" s="45"/>
      <c r="URF140" s="45"/>
      <c r="URG140" s="45"/>
      <c r="URH140" s="45"/>
      <c r="URI140" s="45"/>
      <c r="URJ140" s="45"/>
      <c r="URK140" s="45"/>
      <c r="URL140" s="45"/>
      <c r="URM140" s="45"/>
      <c r="URN140" s="45"/>
      <c r="URO140" s="45"/>
      <c r="URP140" s="45"/>
      <c r="URQ140" s="45"/>
      <c r="URR140" s="45"/>
      <c r="URS140" s="45"/>
      <c r="URT140" s="45"/>
      <c r="URU140" s="45"/>
      <c r="URV140" s="45"/>
      <c r="URW140" s="45"/>
      <c r="URX140" s="45"/>
      <c r="URY140" s="45"/>
      <c r="URZ140" s="45"/>
      <c r="USA140" s="45"/>
      <c r="USB140" s="45"/>
      <c r="USC140" s="45"/>
      <c r="USD140" s="45"/>
      <c r="USE140" s="45"/>
      <c r="USF140" s="45"/>
      <c r="USG140" s="45"/>
      <c r="USH140" s="45"/>
      <c r="USI140" s="45"/>
      <c r="USJ140" s="45"/>
      <c r="USK140" s="45"/>
      <c r="USL140" s="45"/>
      <c r="USM140" s="45"/>
      <c r="USN140" s="45"/>
      <c r="USO140" s="45"/>
      <c r="USP140" s="45"/>
      <c r="USQ140" s="45"/>
      <c r="USR140" s="45"/>
      <c r="USS140" s="45"/>
      <c r="UST140" s="45"/>
      <c r="USU140" s="45"/>
      <c r="USV140" s="45"/>
      <c r="USW140" s="45"/>
      <c r="USX140" s="45"/>
      <c r="USY140" s="45"/>
      <c r="USZ140" s="45"/>
      <c r="UTA140" s="45"/>
      <c r="UTB140" s="45"/>
      <c r="UTC140" s="45"/>
      <c r="UTD140" s="45"/>
      <c r="UTE140" s="45"/>
      <c r="UTF140" s="45"/>
      <c r="UTG140" s="45"/>
      <c r="UTH140" s="45"/>
      <c r="UTI140" s="45"/>
      <c r="UTJ140" s="45"/>
      <c r="UTK140" s="45"/>
      <c r="UTL140" s="45"/>
      <c r="UTM140" s="45"/>
      <c r="UTN140" s="45"/>
      <c r="UTO140" s="45"/>
      <c r="UTP140" s="45"/>
      <c r="UTQ140" s="45"/>
      <c r="UTR140" s="45"/>
      <c r="UTS140" s="45"/>
      <c r="UTT140" s="45"/>
      <c r="UTU140" s="45"/>
      <c r="UTV140" s="45"/>
      <c r="UTW140" s="45"/>
      <c r="UTX140" s="45"/>
      <c r="UTY140" s="45"/>
      <c r="UTZ140" s="45"/>
      <c r="UUA140" s="45"/>
      <c r="UUB140" s="45"/>
      <c r="UUC140" s="45"/>
      <c r="UUD140" s="45"/>
      <c r="UUE140" s="45"/>
      <c r="UUF140" s="45"/>
      <c r="UUG140" s="45"/>
      <c r="UUH140" s="45"/>
      <c r="UUI140" s="45"/>
      <c r="UUJ140" s="45"/>
      <c r="UUK140" s="45"/>
      <c r="UUL140" s="45"/>
      <c r="UUM140" s="45"/>
      <c r="UUN140" s="45"/>
      <c r="UUO140" s="45"/>
      <c r="UUP140" s="45"/>
      <c r="UUQ140" s="45"/>
      <c r="UUR140" s="45"/>
      <c r="UUS140" s="45"/>
      <c r="UUT140" s="45"/>
      <c r="UUU140" s="45"/>
      <c r="UUV140" s="45"/>
      <c r="UUW140" s="45"/>
      <c r="UUX140" s="45"/>
      <c r="UUY140" s="45"/>
      <c r="UUZ140" s="45"/>
      <c r="UVA140" s="45"/>
      <c r="UVB140" s="45"/>
      <c r="UVC140" s="45"/>
      <c r="UVD140" s="45"/>
      <c r="UVE140" s="45"/>
      <c r="UVF140" s="45"/>
      <c r="UVG140" s="45"/>
      <c r="UVH140" s="45"/>
      <c r="UVI140" s="45"/>
      <c r="UVJ140" s="45"/>
      <c r="UVK140" s="45"/>
      <c r="UVL140" s="45"/>
      <c r="UVM140" s="45"/>
      <c r="UVN140" s="45"/>
      <c r="UVO140" s="45"/>
      <c r="UVP140" s="45"/>
      <c r="UVQ140" s="45"/>
      <c r="UVR140" s="45"/>
      <c r="UVS140" s="45"/>
      <c r="UVT140" s="45"/>
      <c r="UVU140" s="45"/>
      <c r="UVV140" s="45"/>
      <c r="UVW140" s="45"/>
      <c r="UVX140" s="45"/>
      <c r="UVY140" s="45"/>
      <c r="UVZ140" s="45"/>
      <c r="UWA140" s="45"/>
      <c r="UWB140" s="45"/>
      <c r="UWC140" s="45"/>
      <c r="UWD140" s="45"/>
      <c r="UWE140" s="45"/>
      <c r="UWF140" s="45"/>
      <c r="UWG140" s="45"/>
      <c r="UWH140" s="45"/>
      <c r="UWI140" s="45"/>
      <c r="UWJ140" s="45"/>
      <c r="UWK140" s="45"/>
      <c r="UWL140" s="45"/>
      <c r="UWM140" s="45"/>
      <c r="UWN140" s="45"/>
      <c r="UWO140" s="45"/>
      <c r="UWP140" s="45"/>
      <c r="UWQ140" s="45"/>
      <c r="UWR140" s="45"/>
      <c r="UWS140" s="45"/>
      <c r="UWT140" s="45"/>
      <c r="UWU140" s="45"/>
      <c r="UWV140" s="45"/>
      <c r="UWW140" s="45"/>
      <c r="UWX140" s="45"/>
      <c r="UWY140" s="45"/>
      <c r="UWZ140" s="45"/>
      <c r="UXA140" s="45"/>
      <c r="UXB140" s="45"/>
      <c r="UXC140" s="45"/>
      <c r="UXD140" s="45"/>
      <c r="UXE140" s="45"/>
      <c r="UXF140" s="45"/>
      <c r="UXG140" s="45"/>
      <c r="UXH140" s="45"/>
      <c r="UXI140" s="45"/>
      <c r="UXJ140" s="45"/>
      <c r="UXK140" s="45"/>
      <c r="UXL140" s="45"/>
      <c r="UXM140" s="45"/>
      <c r="UXN140" s="45"/>
      <c r="UXO140" s="45"/>
      <c r="UXP140" s="45"/>
      <c r="UXQ140" s="45"/>
      <c r="UXR140" s="45"/>
      <c r="UXS140" s="45"/>
      <c r="UXT140" s="45"/>
      <c r="UXU140" s="45"/>
      <c r="UXV140" s="45"/>
      <c r="UXW140" s="45"/>
      <c r="UXX140" s="45"/>
      <c r="UXY140" s="45"/>
      <c r="UXZ140" s="45"/>
      <c r="UYA140" s="45"/>
      <c r="UYB140" s="45"/>
      <c r="UYC140" s="45"/>
      <c r="UYD140" s="45"/>
      <c r="UYE140" s="45"/>
      <c r="UYF140" s="45"/>
      <c r="UYG140" s="45"/>
      <c r="UYH140" s="45"/>
      <c r="UYI140" s="45"/>
      <c r="UYJ140" s="45"/>
      <c r="UYK140" s="45"/>
      <c r="UYL140" s="45"/>
      <c r="UYM140" s="45"/>
      <c r="UYN140" s="45"/>
      <c r="UYO140" s="45"/>
      <c r="UYP140" s="45"/>
      <c r="UYQ140" s="45"/>
      <c r="UYR140" s="45"/>
      <c r="UYS140" s="45"/>
      <c r="UYT140" s="45"/>
      <c r="UYU140" s="45"/>
      <c r="UYV140" s="45"/>
      <c r="UYW140" s="45"/>
      <c r="UYX140" s="45"/>
      <c r="UYY140" s="45"/>
      <c r="UYZ140" s="45"/>
      <c r="UZA140" s="45"/>
      <c r="UZB140" s="45"/>
      <c r="UZC140" s="45"/>
      <c r="UZD140" s="45"/>
      <c r="UZE140" s="45"/>
      <c r="UZF140" s="45"/>
      <c r="UZG140" s="45"/>
      <c r="UZH140" s="45"/>
      <c r="UZI140" s="45"/>
      <c r="UZJ140" s="45"/>
      <c r="UZK140" s="45"/>
      <c r="UZL140" s="45"/>
      <c r="UZM140" s="45"/>
      <c r="UZN140" s="45"/>
      <c r="UZO140" s="45"/>
      <c r="UZP140" s="45"/>
      <c r="UZQ140" s="45"/>
      <c r="UZR140" s="45"/>
      <c r="UZS140" s="45"/>
      <c r="UZT140" s="45"/>
      <c r="UZU140" s="45"/>
      <c r="UZV140" s="45"/>
      <c r="UZW140" s="45"/>
      <c r="UZX140" s="45"/>
      <c r="UZY140" s="45"/>
      <c r="UZZ140" s="45"/>
      <c r="VAA140" s="45"/>
      <c r="VAB140" s="45"/>
      <c r="VAC140" s="45"/>
      <c r="VAD140" s="45"/>
      <c r="VAE140" s="45"/>
      <c r="VAF140" s="45"/>
      <c r="VAG140" s="45"/>
      <c r="VAH140" s="45"/>
      <c r="VAI140" s="45"/>
      <c r="VAJ140" s="45"/>
      <c r="VAK140" s="45"/>
      <c r="VAL140" s="45"/>
      <c r="VAM140" s="45"/>
      <c r="VAN140" s="45"/>
      <c r="VAO140" s="45"/>
      <c r="VAP140" s="45"/>
      <c r="VAQ140" s="45"/>
      <c r="VAR140" s="45"/>
      <c r="VAS140" s="45"/>
      <c r="VAT140" s="45"/>
      <c r="VAU140" s="45"/>
      <c r="VAV140" s="45"/>
      <c r="VAW140" s="45"/>
      <c r="VAX140" s="45"/>
      <c r="VAY140" s="45"/>
      <c r="VAZ140" s="45"/>
      <c r="VBA140" s="45"/>
      <c r="VBB140" s="45"/>
      <c r="VBC140" s="45"/>
      <c r="VBD140" s="45"/>
      <c r="VBE140" s="45"/>
      <c r="VBF140" s="45"/>
      <c r="VBG140" s="45"/>
      <c r="VBH140" s="45"/>
      <c r="VBI140" s="45"/>
      <c r="VBJ140" s="45"/>
      <c r="VBK140" s="45"/>
      <c r="VBL140" s="45"/>
      <c r="VBM140" s="45"/>
      <c r="VBN140" s="45"/>
      <c r="VBO140" s="45"/>
      <c r="VBP140" s="45"/>
      <c r="VBQ140" s="45"/>
      <c r="VBR140" s="45"/>
      <c r="VBS140" s="45"/>
      <c r="VBT140" s="45"/>
      <c r="VBU140" s="45"/>
      <c r="VBV140" s="45"/>
      <c r="VBW140" s="45"/>
      <c r="VBX140" s="45"/>
      <c r="VBY140" s="45"/>
      <c r="VBZ140" s="45"/>
      <c r="VCA140" s="45"/>
      <c r="VCB140" s="45"/>
      <c r="VCC140" s="45"/>
      <c r="VCD140" s="45"/>
      <c r="VCE140" s="45"/>
      <c r="VCF140" s="45"/>
      <c r="VCG140" s="45"/>
      <c r="VCH140" s="45"/>
      <c r="VCI140" s="45"/>
      <c r="VCJ140" s="45"/>
      <c r="VCK140" s="45"/>
      <c r="VCL140" s="45"/>
      <c r="VCM140" s="45"/>
      <c r="VCN140" s="45"/>
      <c r="VCO140" s="45"/>
      <c r="VCP140" s="45"/>
      <c r="VCQ140" s="45"/>
      <c r="VCR140" s="45"/>
      <c r="VCS140" s="45"/>
      <c r="VCT140" s="45"/>
      <c r="VCU140" s="45"/>
      <c r="VCV140" s="45"/>
      <c r="VCW140" s="45"/>
      <c r="VCX140" s="45"/>
      <c r="VCY140" s="45"/>
      <c r="VCZ140" s="45"/>
      <c r="VDA140" s="45"/>
      <c r="VDB140" s="45"/>
      <c r="VDC140" s="45"/>
      <c r="VDD140" s="45"/>
      <c r="VDE140" s="45"/>
      <c r="VDF140" s="45"/>
      <c r="VDG140" s="45"/>
      <c r="VDH140" s="45"/>
      <c r="VDI140" s="45"/>
      <c r="VDJ140" s="45"/>
      <c r="VDK140" s="45"/>
      <c r="VDL140" s="45"/>
      <c r="VDM140" s="45"/>
      <c r="VDN140" s="45"/>
      <c r="VDO140" s="45"/>
      <c r="VDP140" s="45"/>
      <c r="VDQ140" s="45"/>
      <c r="VDR140" s="45"/>
      <c r="VDS140" s="45"/>
      <c r="VDT140" s="45"/>
      <c r="VDU140" s="45"/>
      <c r="VDV140" s="45"/>
      <c r="VDW140" s="45"/>
      <c r="VDX140" s="45"/>
      <c r="VDY140" s="45"/>
      <c r="VDZ140" s="45"/>
      <c r="VEA140" s="45"/>
      <c r="VEB140" s="45"/>
      <c r="VEC140" s="45"/>
      <c r="VED140" s="45"/>
      <c r="VEE140" s="45"/>
      <c r="VEF140" s="45"/>
      <c r="VEG140" s="45"/>
      <c r="VEH140" s="45"/>
      <c r="VEI140" s="45"/>
      <c r="VEJ140" s="45"/>
      <c r="VEK140" s="45"/>
      <c r="VEL140" s="45"/>
      <c r="VEM140" s="45"/>
      <c r="VEN140" s="45"/>
      <c r="VEO140" s="45"/>
      <c r="VEP140" s="45"/>
      <c r="VEQ140" s="45"/>
      <c r="VER140" s="45"/>
      <c r="VES140" s="45"/>
      <c r="VET140" s="45"/>
      <c r="VEU140" s="45"/>
      <c r="VEV140" s="45"/>
      <c r="VEW140" s="45"/>
      <c r="VEX140" s="45"/>
      <c r="VEY140" s="45"/>
      <c r="VEZ140" s="45"/>
      <c r="VFA140" s="45"/>
      <c r="VFB140" s="45"/>
      <c r="VFC140" s="45"/>
      <c r="VFD140" s="45"/>
      <c r="VFE140" s="45"/>
      <c r="VFF140" s="45"/>
      <c r="VFG140" s="45"/>
      <c r="VFH140" s="45"/>
      <c r="VFI140" s="45"/>
      <c r="VFJ140" s="45"/>
      <c r="VFK140" s="45"/>
      <c r="VFL140" s="45"/>
      <c r="VFM140" s="45"/>
      <c r="VFN140" s="45"/>
      <c r="VFO140" s="45"/>
      <c r="VFP140" s="45"/>
      <c r="VFQ140" s="45"/>
      <c r="VFR140" s="45"/>
      <c r="VFS140" s="45"/>
      <c r="VFT140" s="45"/>
      <c r="VFU140" s="45"/>
      <c r="VFV140" s="45"/>
      <c r="VFW140" s="45"/>
      <c r="VFX140" s="45"/>
      <c r="VFY140" s="45"/>
      <c r="VFZ140" s="45"/>
      <c r="VGA140" s="45"/>
      <c r="VGB140" s="45"/>
      <c r="VGC140" s="45"/>
      <c r="VGD140" s="45"/>
      <c r="VGE140" s="45"/>
      <c r="VGF140" s="45"/>
      <c r="VGG140" s="45"/>
      <c r="VGH140" s="45"/>
      <c r="VGI140" s="45"/>
      <c r="VGJ140" s="45"/>
      <c r="VGK140" s="45"/>
      <c r="VGL140" s="45"/>
      <c r="VGM140" s="45"/>
      <c r="VGN140" s="45"/>
      <c r="VGO140" s="45"/>
      <c r="VGP140" s="45"/>
      <c r="VGQ140" s="45"/>
      <c r="VGR140" s="45"/>
      <c r="VGS140" s="45"/>
      <c r="VGT140" s="45"/>
      <c r="VGU140" s="45"/>
      <c r="VGV140" s="45"/>
      <c r="VGW140" s="45"/>
      <c r="VGX140" s="45"/>
      <c r="VGY140" s="45"/>
      <c r="VGZ140" s="45"/>
      <c r="VHA140" s="45"/>
      <c r="VHB140" s="45"/>
      <c r="VHC140" s="45"/>
      <c r="VHD140" s="45"/>
      <c r="VHE140" s="45"/>
      <c r="VHF140" s="45"/>
      <c r="VHG140" s="45"/>
      <c r="VHH140" s="45"/>
      <c r="VHI140" s="45"/>
      <c r="VHJ140" s="45"/>
      <c r="VHK140" s="45"/>
      <c r="VHL140" s="45"/>
      <c r="VHM140" s="45"/>
      <c r="VHN140" s="45"/>
      <c r="VHO140" s="45"/>
      <c r="VHP140" s="45"/>
      <c r="VHQ140" s="45"/>
      <c r="VHR140" s="45"/>
      <c r="VHS140" s="45"/>
      <c r="VHT140" s="45"/>
      <c r="VHU140" s="45"/>
      <c r="VHV140" s="45"/>
      <c r="VHW140" s="45"/>
      <c r="VHX140" s="45"/>
      <c r="VHY140" s="45"/>
      <c r="VHZ140" s="45"/>
      <c r="VIA140" s="45"/>
      <c r="VIB140" s="45"/>
      <c r="VIC140" s="45"/>
      <c r="VID140" s="45"/>
      <c r="VIE140" s="45"/>
      <c r="VIF140" s="45"/>
      <c r="VIG140" s="45"/>
      <c r="VIH140" s="45"/>
      <c r="VII140" s="45"/>
      <c r="VIJ140" s="45"/>
      <c r="VIK140" s="45"/>
      <c r="VIL140" s="45"/>
      <c r="VIM140" s="45"/>
      <c r="VIN140" s="45"/>
      <c r="VIO140" s="45"/>
      <c r="VIP140" s="45"/>
      <c r="VIQ140" s="45"/>
      <c r="VIR140" s="45"/>
      <c r="VIS140" s="45"/>
      <c r="VIT140" s="45"/>
      <c r="VIU140" s="45"/>
      <c r="VIV140" s="45"/>
      <c r="VIW140" s="45"/>
      <c r="VIX140" s="45"/>
      <c r="VIY140" s="45"/>
      <c r="VIZ140" s="45"/>
      <c r="VJA140" s="45"/>
      <c r="VJB140" s="45"/>
      <c r="VJC140" s="45"/>
      <c r="VJD140" s="45"/>
      <c r="VJE140" s="45"/>
      <c r="VJF140" s="45"/>
      <c r="VJG140" s="45"/>
      <c r="VJH140" s="45"/>
      <c r="VJI140" s="45"/>
      <c r="VJJ140" s="45"/>
      <c r="VJK140" s="45"/>
      <c r="VJL140" s="45"/>
      <c r="VJM140" s="45"/>
      <c r="VJN140" s="45"/>
      <c r="VJO140" s="45"/>
      <c r="VJP140" s="45"/>
      <c r="VJQ140" s="45"/>
      <c r="VJR140" s="45"/>
      <c r="VJS140" s="45"/>
      <c r="VJT140" s="45"/>
      <c r="VJU140" s="45"/>
      <c r="VJV140" s="45"/>
      <c r="VJW140" s="45"/>
      <c r="VJX140" s="45"/>
      <c r="VJY140" s="45"/>
      <c r="VJZ140" s="45"/>
      <c r="VKA140" s="45"/>
      <c r="VKB140" s="45"/>
      <c r="VKC140" s="45"/>
      <c r="VKD140" s="45"/>
      <c r="VKE140" s="45"/>
      <c r="VKF140" s="45"/>
      <c r="VKG140" s="45"/>
      <c r="VKH140" s="45"/>
      <c r="VKI140" s="45"/>
      <c r="VKJ140" s="45"/>
      <c r="VKK140" s="45"/>
      <c r="VKL140" s="45"/>
      <c r="VKM140" s="45"/>
      <c r="VKN140" s="45"/>
      <c r="VKO140" s="45"/>
      <c r="VKP140" s="45"/>
      <c r="VKQ140" s="45"/>
      <c r="VKR140" s="45"/>
      <c r="VKS140" s="45"/>
      <c r="VKT140" s="45"/>
      <c r="VKU140" s="45"/>
      <c r="VKV140" s="45"/>
      <c r="VKW140" s="45"/>
      <c r="VKX140" s="45"/>
      <c r="VKY140" s="45"/>
      <c r="VKZ140" s="45"/>
      <c r="VLA140" s="45"/>
      <c r="VLB140" s="45"/>
      <c r="VLC140" s="45"/>
      <c r="VLD140" s="45"/>
      <c r="VLE140" s="45"/>
      <c r="VLF140" s="45"/>
      <c r="VLG140" s="45"/>
      <c r="VLH140" s="45"/>
      <c r="VLI140" s="45"/>
      <c r="VLJ140" s="45"/>
      <c r="VLK140" s="45"/>
      <c r="VLL140" s="45"/>
      <c r="VLM140" s="45"/>
      <c r="VLN140" s="45"/>
      <c r="VLO140" s="45"/>
      <c r="VLP140" s="45"/>
      <c r="VLQ140" s="45"/>
      <c r="VLR140" s="45"/>
      <c r="VLS140" s="45"/>
      <c r="VLT140" s="45"/>
      <c r="VLU140" s="45"/>
      <c r="VLV140" s="45"/>
      <c r="VLW140" s="45"/>
      <c r="VLX140" s="45"/>
      <c r="VLY140" s="45"/>
      <c r="VLZ140" s="45"/>
      <c r="VMA140" s="45"/>
      <c r="VMB140" s="45"/>
      <c r="VMC140" s="45"/>
      <c r="VMD140" s="45"/>
      <c r="VME140" s="45"/>
      <c r="VMF140" s="45"/>
      <c r="VMG140" s="45"/>
      <c r="VMH140" s="45"/>
      <c r="VMI140" s="45"/>
      <c r="VMJ140" s="45"/>
      <c r="VMK140" s="45"/>
      <c r="VML140" s="45"/>
      <c r="VMM140" s="45"/>
      <c r="VMN140" s="45"/>
      <c r="VMO140" s="45"/>
      <c r="VMP140" s="45"/>
      <c r="VMQ140" s="45"/>
      <c r="VMR140" s="45"/>
      <c r="VMS140" s="45"/>
      <c r="VMT140" s="45"/>
      <c r="VMU140" s="45"/>
      <c r="VMV140" s="45"/>
      <c r="VMW140" s="45"/>
      <c r="VMX140" s="45"/>
      <c r="VMY140" s="45"/>
      <c r="VMZ140" s="45"/>
      <c r="VNA140" s="45"/>
      <c r="VNB140" s="45"/>
      <c r="VNC140" s="45"/>
      <c r="VND140" s="45"/>
      <c r="VNE140" s="45"/>
      <c r="VNF140" s="45"/>
      <c r="VNG140" s="45"/>
      <c r="VNH140" s="45"/>
      <c r="VNI140" s="45"/>
      <c r="VNJ140" s="45"/>
      <c r="VNK140" s="45"/>
      <c r="VNL140" s="45"/>
      <c r="VNM140" s="45"/>
      <c r="VNN140" s="45"/>
      <c r="VNO140" s="45"/>
      <c r="VNP140" s="45"/>
      <c r="VNQ140" s="45"/>
      <c r="VNR140" s="45"/>
      <c r="VNS140" s="45"/>
      <c r="VNT140" s="45"/>
      <c r="VNU140" s="45"/>
      <c r="VNV140" s="45"/>
      <c r="VNW140" s="45"/>
      <c r="VNX140" s="45"/>
      <c r="VNY140" s="45"/>
      <c r="VNZ140" s="45"/>
      <c r="VOA140" s="45"/>
      <c r="VOB140" s="45"/>
      <c r="VOC140" s="45"/>
      <c r="VOD140" s="45"/>
      <c r="VOE140" s="45"/>
      <c r="VOF140" s="45"/>
      <c r="VOG140" s="45"/>
      <c r="VOH140" s="45"/>
      <c r="VOI140" s="45"/>
      <c r="VOJ140" s="45"/>
      <c r="VOK140" s="45"/>
      <c r="VOL140" s="45"/>
      <c r="VOM140" s="45"/>
      <c r="VON140" s="45"/>
      <c r="VOO140" s="45"/>
      <c r="VOP140" s="45"/>
      <c r="VOQ140" s="45"/>
      <c r="VOR140" s="45"/>
      <c r="VOS140" s="45"/>
      <c r="VOT140" s="45"/>
      <c r="VOU140" s="45"/>
      <c r="VOV140" s="45"/>
      <c r="VOW140" s="45"/>
      <c r="VOX140" s="45"/>
      <c r="VOY140" s="45"/>
      <c r="VOZ140" s="45"/>
      <c r="VPA140" s="45"/>
      <c r="VPB140" s="45"/>
      <c r="VPC140" s="45"/>
      <c r="VPD140" s="45"/>
      <c r="VPE140" s="45"/>
      <c r="VPF140" s="45"/>
      <c r="VPG140" s="45"/>
      <c r="VPH140" s="45"/>
      <c r="VPI140" s="45"/>
      <c r="VPJ140" s="45"/>
      <c r="VPK140" s="45"/>
      <c r="VPL140" s="45"/>
      <c r="VPM140" s="45"/>
      <c r="VPN140" s="45"/>
      <c r="VPO140" s="45"/>
      <c r="VPP140" s="45"/>
      <c r="VPQ140" s="45"/>
      <c r="VPR140" s="45"/>
      <c r="VPS140" s="45"/>
      <c r="VPT140" s="45"/>
      <c r="VPU140" s="45"/>
      <c r="VPV140" s="45"/>
      <c r="VPW140" s="45"/>
      <c r="VPX140" s="45"/>
      <c r="VPY140" s="45"/>
      <c r="VPZ140" s="45"/>
      <c r="VQA140" s="45"/>
      <c r="VQB140" s="45"/>
      <c r="VQC140" s="45"/>
      <c r="VQD140" s="45"/>
      <c r="VQE140" s="45"/>
      <c r="VQF140" s="45"/>
      <c r="VQG140" s="45"/>
      <c r="VQH140" s="45"/>
      <c r="VQI140" s="45"/>
      <c r="VQJ140" s="45"/>
      <c r="VQK140" s="45"/>
      <c r="VQL140" s="45"/>
      <c r="VQM140" s="45"/>
      <c r="VQN140" s="45"/>
      <c r="VQO140" s="45"/>
      <c r="VQP140" s="45"/>
      <c r="VQQ140" s="45"/>
      <c r="VQR140" s="45"/>
      <c r="VQS140" s="45"/>
      <c r="VQT140" s="45"/>
      <c r="VQU140" s="45"/>
      <c r="VQV140" s="45"/>
      <c r="VQW140" s="45"/>
      <c r="VQX140" s="45"/>
      <c r="VQY140" s="45"/>
      <c r="VQZ140" s="45"/>
      <c r="VRA140" s="45"/>
      <c r="VRB140" s="45"/>
      <c r="VRC140" s="45"/>
      <c r="VRD140" s="45"/>
      <c r="VRE140" s="45"/>
      <c r="VRF140" s="45"/>
      <c r="VRG140" s="45"/>
      <c r="VRH140" s="45"/>
      <c r="VRI140" s="45"/>
      <c r="VRJ140" s="45"/>
      <c r="VRK140" s="45"/>
      <c r="VRL140" s="45"/>
      <c r="VRM140" s="45"/>
      <c r="VRN140" s="45"/>
      <c r="VRO140" s="45"/>
      <c r="VRP140" s="45"/>
      <c r="VRQ140" s="45"/>
      <c r="VRR140" s="45"/>
      <c r="VRS140" s="45"/>
      <c r="VRT140" s="45"/>
      <c r="VRU140" s="45"/>
      <c r="VRV140" s="45"/>
      <c r="VRW140" s="45"/>
      <c r="VRX140" s="45"/>
      <c r="VRY140" s="45"/>
      <c r="VRZ140" s="45"/>
      <c r="VSA140" s="45"/>
      <c r="VSB140" s="45"/>
      <c r="VSC140" s="45"/>
      <c r="VSD140" s="45"/>
      <c r="VSE140" s="45"/>
      <c r="VSF140" s="45"/>
      <c r="VSG140" s="45"/>
      <c r="VSH140" s="45"/>
      <c r="VSI140" s="45"/>
      <c r="VSJ140" s="45"/>
      <c r="VSK140" s="45"/>
      <c r="VSL140" s="45"/>
      <c r="VSM140" s="45"/>
      <c r="VSN140" s="45"/>
      <c r="VSO140" s="45"/>
      <c r="VSP140" s="45"/>
      <c r="VSQ140" s="45"/>
      <c r="VSR140" s="45"/>
      <c r="VSS140" s="45"/>
      <c r="VST140" s="45"/>
      <c r="VSU140" s="45"/>
      <c r="VSV140" s="45"/>
      <c r="VSW140" s="45"/>
      <c r="VSX140" s="45"/>
      <c r="VSY140" s="45"/>
      <c r="VSZ140" s="45"/>
      <c r="VTA140" s="45"/>
      <c r="VTB140" s="45"/>
      <c r="VTC140" s="45"/>
      <c r="VTD140" s="45"/>
      <c r="VTE140" s="45"/>
      <c r="VTF140" s="45"/>
      <c r="VTG140" s="45"/>
      <c r="VTH140" s="45"/>
      <c r="VTI140" s="45"/>
      <c r="VTJ140" s="45"/>
      <c r="VTK140" s="45"/>
      <c r="VTL140" s="45"/>
      <c r="VTM140" s="45"/>
      <c r="VTN140" s="45"/>
      <c r="VTO140" s="45"/>
      <c r="VTP140" s="45"/>
      <c r="VTQ140" s="45"/>
      <c r="VTR140" s="45"/>
      <c r="VTS140" s="45"/>
      <c r="VTT140" s="45"/>
      <c r="VTU140" s="45"/>
      <c r="VTV140" s="45"/>
      <c r="VTW140" s="45"/>
      <c r="VTX140" s="45"/>
      <c r="VTY140" s="45"/>
      <c r="VTZ140" s="45"/>
      <c r="VUA140" s="45"/>
      <c r="VUB140" s="45"/>
      <c r="VUC140" s="45"/>
      <c r="VUD140" s="45"/>
      <c r="VUE140" s="45"/>
      <c r="VUF140" s="45"/>
      <c r="VUG140" s="45"/>
      <c r="VUH140" s="45"/>
      <c r="VUI140" s="45"/>
      <c r="VUJ140" s="45"/>
      <c r="VUK140" s="45"/>
      <c r="VUL140" s="45"/>
      <c r="VUM140" s="45"/>
      <c r="VUN140" s="45"/>
      <c r="VUO140" s="45"/>
      <c r="VUP140" s="45"/>
      <c r="VUQ140" s="45"/>
      <c r="VUR140" s="45"/>
      <c r="VUS140" s="45"/>
      <c r="VUT140" s="45"/>
      <c r="VUU140" s="45"/>
      <c r="VUV140" s="45"/>
      <c r="VUW140" s="45"/>
      <c r="VUX140" s="45"/>
      <c r="VUY140" s="45"/>
      <c r="VUZ140" s="45"/>
      <c r="VVA140" s="45"/>
      <c r="VVB140" s="45"/>
      <c r="VVC140" s="45"/>
      <c r="VVD140" s="45"/>
      <c r="VVE140" s="45"/>
      <c r="VVF140" s="45"/>
      <c r="VVG140" s="45"/>
      <c r="VVH140" s="45"/>
      <c r="VVI140" s="45"/>
      <c r="VVJ140" s="45"/>
      <c r="VVK140" s="45"/>
      <c r="VVL140" s="45"/>
      <c r="VVM140" s="45"/>
      <c r="VVN140" s="45"/>
      <c r="VVO140" s="45"/>
      <c r="VVP140" s="45"/>
      <c r="VVQ140" s="45"/>
      <c r="VVR140" s="45"/>
      <c r="VVS140" s="45"/>
      <c r="VVT140" s="45"/>
      <c r="VVU140" s="45"/>
      <c r="VVV140" s="45"/>
      <c r="VVW140" s="45"/>
      <c r="VVX140" s="45"/>
      <c r="VVY140" s="45"/>
      <c r="VVZ140" s="45"/>
      <c r="VWA140" s="45"/>
      <c r="VWB140" s="45"/>
      <c r="VWC140" s="45"/>
      <c r="VWD140" s="45"/>
      <c r="VWE140" s="45"/>
      <c r="VWF140" s="45"/>
      <c r="VWG140" s="45"/>
      <c r="VWH140" s="45"/>
      <c r="VWI140" s="45"/>
      <c r="VWJ140" s="45"/>
      <c r="VWK140" s="45"/>
      <c r="VWL140" s="45"/>
      <c r="VWM140" s="45"/>
      <c r="VWN140" s="45"/>
      <c r="VWO140" s="45"/>
      <c r="VWP140" s="45"/>
      <c r="VWQ140" s="45"/>
      <c r="VWR140" s="45"/>
      <c r="VWS140" s="45"/>
      <c r="VWT140" s="45"/>
      <c r="VWU140" s="45"/>
      <c r="VWV140" s="45"/>
      <c r="VWW140" s="45"/>
      <c r="VWX140" s="45"/>
      <c r="VWY140" s="45"/>
      <c r="VWZ140" s="45"/>
      <c r="VXA140" s="45"/>
      <c r="VXB140" s="45"/>
      <c r="VXC140" s="45"/>
      <c r="VXD140" s="45"/>
      <c r="VXE140" s="45"/>
      <c r="VXF140" s="45"/>
      <c r="VXG140" s="45"/>
      <c r="VXH140" s="45"/>
      <c r="VXI140" s="45"/>
      <c r="VXJ140" s="45"/>
      <c r="VXK140" s="45"/>
      <c r="VXL140" s="45"/>
      <c r="VXM140" s="45"/>
      <c r="VXN140" s="45"/>
      <c r="VXO140" s="45"/>
      <c r="VXP140" s="45"/>
      <c r="VXQ140" s="45"/>
      <c r="VXR140" s="45"/>
      <c r="VXS140" s="45"/>
      <c r="VXT140" s="45"/>
      <c r="VXU140" s="45"/>
      <c r="VXV140" s="45"/>
      <c r="VXW140" s="45"/>
      <c r="VXX140" s="45"/>
      <c r="VXY140" s="45"/>
      <c r="VXZ140" s="45"/>
      <c r="VYA140" s="45"/>
      <c r="VYB140" s="45"/>
      <c r="VYC140" s="45"/>
      <c r="VYD140" s="45"/>
      <c r="VYE140" s="45"/>
      <c r="VYF140" s="45"/>
      <c r="VYG140" s="45"/>
      <c r="VYH140" s="45"/>
      <c r="VYI140" s="45"/>
      <c r="VYJ140" s="45"/>
      <c r="VYK140" s="45"/>
      <c r="VYL140" s="45"/>
      <c r="VYM140" s="45"/>
      <c r="VYN140" s="45"/>
      <c r="VYO140" s="45"/>
      <c r="VYP140" s="45"/>
      <c r="VYQ140" s="45"/>
      <c r="VYR140" s="45"/>
      <c r="VYS140" s="45"/>
      <c r="VYT140" s="45"/>
      <c r="VYU140" s="45"/>
      <c r="VYV140" s="45"/>
      <c r="VYW140" s="45"/>
      <c r="VYX140" s="45"/>
      <c r="VYY140" s="45"/>
      <c r="VYZ140" s="45"/>
      <c r="VZA140" s="45"/>
      <c r="VZB140" s="45"/>
      <c r="VZC140" s="45"/>
      <c r="VZD140" s="45"/>
      <c r="VZE140" s="45"/>
      <c r="VZF140" s="45"/>
      <c r="VZG140" s="45"/>
      <c r="VZH140" s="45"/>
      <c r="VZI140" s="45"/>
      <c r="VZJ140" s="45"/>
      <c r="VZK140" s="45"/>
      <c r="VZL140" s="45"/>
      <c r="VZM140" s="45"/>
      <c r="VZN140" s="45"/>
      <c r="VZO140" s="45"/>
      <c r="VZP140" s="45"/>
      <c r="VZQ140" s="45"/>
      <c r="VZR140" s="45"/>
      <c r="VZS140" s="45"/>
      <c r="VZT140" s="45"/>
      <c r="VZU140" s="45"/>
      <c r="VZV140" s="45"/>
      <c r="VZW140" s="45"/>
      <c r="VZX140" s="45"/>
      <c r="VZY140" s="45"/>
      <c r="VZZ140" s="45"/>
      <c r="WAA140" s="45"/>
      <c r="WAB140" s="45"/>
      <c r="WAC140" s="45"/>
      <c r="WAD140" s="45"/>
      <c r="WAE140" s="45"/>
      <c r="WAF140" s="45"/>
      <c r="WAG140" s="45"/>
      <c r="WAH140" s="45"/>
      <c r="WAI140" s="45"/>
      <c r="WAJ140" s="45"/>
      <c r="WAK140" s="45"/>
      <c r="WAL140" s="45"/>
      <c r="WAM140" s="45"/>
      <c r="WAN140" s="45"/>
      <c r="WAO140" s="45"/>
      <c r="WAP140" s="45"/>
      <c r="WAQ140" s="45"/>
      <c r="WAR140" s="45"/>
      <c r="WAS140" s="45"/>
      <c r="WAT140" s="45"/>
      <c r="WAU140" s="45"/>
      <c r="WAV140" s="45"/>
      <c r="WAW140" s="45"/>
      <c r="WAX140" s="45"/>
      <c r="WAY140" s="45"/>
      <c r="WAZ140" s="45"/>
      <c r="WBA140" s="45"/>
      <c r="WBB140" s="45"/>
      <c r="WBC140" s="45"/>
      <c r="WBD140" s="45"/>
      <c r="WBE140" s="45"/>
      <c r="WBF140" s="45"/>
      <c r="WBG140" s="45"/>
      <c r="WBH140" s="45"/>
      <c r="WBI140" s="45"/>
      <c r="WBJ140" s="45"/>
      <c r="WBK140" s="45"/>
      <c r="WBL140" s="45"/>
      <c r="WBM140" s="45"/>
      <c r="WBN140" s="45"/>
      <c r="WBO140" s="45"/>
      <c r="WBP140" s="45"/>
      <c r="WBQ140" s="45"/>
      <c r="WBR140" s="45"/>
      <c r="WBS140" s="45"/>
      <c r="WBT140" s="45"/>
      <c r="WBU140" s="45"/>
      <c r="WBV140" s="45"/>
      <c r="WBW140" s="45"/>
      <c r="WBX140" s="45"/>
      <c r="WBY140" s="45"/>
      <c r="WBZ140" s="45"/>
      <c r="WCA140" s="45"/>
      <c r="WCB140" s="45"/>
      <c r="WCC140" s="45"/>
      <c r="WCD140" s="45"/>
      <c r="WCE140" s="45"/>
      <c r="WCF140" s="45"/>
      <c r="WCG140" s="45"/>
      <c r="WCH140" s="45"/>
      <c r="WCI140" s="45"/>
      <c r="WCJ140" s="45"/>
      <c r="WCK140" s="45"/>
      <c r="WCL140" s="45"/>
      <c r="WCM140" s="45"/>
      <c r="WCN140" s="45"/>
      <c r="WCO140" s="45"/>
      <c r="WCP140" s="45"/>
      <c r="WCQ140" s="45"/>
      <c r="WCR140" s="45"/>
      <c r="WCS140" s="45"/>
      <c r="WCT140" s="45"/>
      <c r="WCU140" s="45"/>
      <c r="WCV140" s="45"/>
      <c r="WCW140" s="45"/>
      <c r="WCX140" s="45"/>
      <c r="WCY140" s="45"/>
      <c r="WCZ140" s="45"/>
      <c r="WDA140" s="45"/>
      <c r="WDB140" s="45"/>
      <c r="WDC140" s="45"/>
      <c r="WDD140" s="45"/>
      <c r="WDE140" s="45"/>
      <c r="WDF140" s="45"/>
      <c r="WDG140" s="45"/>
      <c r="WDH140" s="45"/>
      <c r="WDI140" s="45"/>
      <c r="WDJ140" s="45"/>
      <c r="WDK140" s="45"/>
      <c r="WDL140" s="45"/>
      <c r="WDM140" s="45"/>
      <c r="WDN140" s="45"/>
      <c r="WDO140" s="45"/>
      <c r="WDP140" s="45"/>
      <c r="WDQ140" s="45"/>
      <c r="WDR140" s="45"/>
      <c r="WDS140" s="45"/>
      <c r="WDT140" s="45"/>
      <c r="WDU140" s="45"/>
      <c r="WDV140" s="45"/>
      <c r="WDW140" s="45"/>
      <c r="WDX140" s="45"/>
      <c r="WDY140" s="45"/>
      <c r="WDZ140" s="45"/>
      <c r="WEA140" s="45"/>
      <c r="WEB140" s="45"/>
      <c r="WEC140" s="45"/>
      <c r="WED140" s="45"/>
      <c r="WEE140" s="45"/>
      <c r="WEF140" s="45"/>
      <c r="WEG140" s="45"/>
      <c r="WEH140" s="45"/>
      <c r="WEI140" s="45"/>
      <c r="WEJ140" s="45"/>
      <c r="WEK140" s="45"/>
      <c r="WEL140" s="45"/>
      <c r="WEM140" s="45"/>
      <c r="WEN140" s="45"/>
      <c r="WEO140" s="45"/>
      <c r="WEP140" s="45"/>
      <c r="WEQ140" s="45"/>
      <c r="WER140" s="45"/>
      <c r="WES140" s="45"/>
      <c r="WET140" s="45"/>
      <c r="WEU140" s="45"/>
      <c r="WEV140" s="45"/>
      <c r="WEW140" s="45"/>
      <c r="WEX140" s="45"/>
      <c r="WEY140" s="45"/>
      <c r="WEZ140" s="45"/>
      <c r="WFA140" s="45"/>
      <c r="WFB140" s="45"/>
      <c r="WFC140" s="45"/>
      <c r="WFD140" s="45"/>
      <c r="WFE140" s="45"/>
      <c r="WFF140" s="45"/>
      <c r="WFG140" s="45"/>
      <c r="WFH140" s="45"/>
      <c r="WFI140" s="45"/>
      <c r="WFJ140" s="45"/>
      <c r="WFK140" s="45"/>
      <c r="WFL140" s="45"/>
      <c r="WFM140" s="45"/>
      <c r="WFN140" s="45"/>
      <c r="WFO140" s="45"/>
      <c r="WFP140" s="45"/>
      <c r="WFQ140" s="45"/>
      <c r="WFR140" s="45"/>
      <c r="WFS140" s="45"/>
      <c r="WFT140" s="45"/>
      <c r="WFU140" s="45"/>
      <c r="WFV140" s="45"/>
      <c r="WFW140" s="45"/>
      <c r="WFX140" s="45"/>
      <c r="WFY140" s="45"/>
      <c r="WFZ140" s="45"/>
      <c r="WGA140" s="45"/>
      <c r="WGB140" s="45"/>
      <c r="WGC140" s="45"/>
      <c r="WGD140" s="45"/>
      <c r="WGE140" s="45"/>
      <c r="WGF140" s="45"/>
      <c r="WGG140" s="45"/>
      <c r="WGH140" s="45"/>
      <c r="WGI140" s="45"/>
      <c r="WGJ140" s="45"/>
      <c r="WGK140" s="45"/>
      <c r="WGL140" s="45"/>
      <c r="WGM140" s="45"/>
      <c r="WGN140" s="45"/>
      <c r="WGO140" s="45"/>
      <c r="WGP140" s="45"/>
      <c r="WGQ140" s="45"/>
      <c r="WGR140" s="45"/>
      <c r="WGS140" s="45"/>
      <c r="WGT140" s="45"/>
      <c r="WGU140" s="45"/>
      <c r="WGV140" s="45"/>
      <c r="WGW140" s="45"/>
      <c r="WGX140" s="45"/>
      <c r="WGY140" s="45"/>
      <c r="WGZ140" s="45"/>
      <c r="WHA140" s="45"/>
      <c r="WHB140" s="45"/>
      <c r="WHC140" s="45"/>
      <c r="WHD140" s="45"/>
      <c r="WHE140" s="45"/>
      <c r="WHF140" s="45"/>
      <c r="WHG140" s="45"/>
      <c r="WHH140" s="45"/>
      <c r="WHI140" s="45"/>
      <c r="WHJ140" s="45"/>
      <c r="WHK140" s="45"/>
      <c r="WHL140" s="45"/>
      <c r="WHM140" s="45"/>
      <c r="WHN140" s="45"/>
      <c r="WHO140" s="45"/>
      <c r="WHP140" s="45"/>
      <c r="WHQ140" s="45"/>
      <c r="WHR140" s="45"/>
      <c r="WHS140" s="45"/>
      <c r="WHT140" s="45"/>
      <c r="WHU140" s="45"/>
      <c r="WHV140" s="45"/>
      <c r="WHW140" s="45"/>
      <c r="WHX140" s="45"/>
      <c r="WHY140" s="45"/>
      <c r="WHZ140" s="45"/>
      <c r="WIA140" s="45"/>
      <c r="WIB140" s="45"/>
      <c r="WIC140" s="45"/>
      <c r="WID140" s="45"/>
      <c r="WIE140" s="45"/>
      <c r="WIF140" s="45"/>
      <c r="WIG140" s="45"/>
      <c r="WIH140" s="45"/>
      <c r="WII140" s="45"/>
      <c r="WIJ140" s="45"/>
      <c r="WIK140" s="45"/>
      <c r="WIL140" s="45"/>
      <c r="WIM140" s="45"/>
      <c r="WIN140" s="45"/>
      <c r="WIO140" s="45"/>
      <c r="WIP140" s="45"/>
      <c r="WIQ140" s="45"/>
      <c r="WIR140" s="45"/>
      <c r="WIS140" s="45"/>
      <c r="WIT140" s="45"/>
      <c r="WIU140" s="45"/>
      <c r="WIV140" s="45"/>
      <c r="WIW140" s="45"/>
      <c r="WIX140" s="45"/>
      <c r="WIY140" s="45"/>
      <c r="WIZ140" s="45"/>
      <c r="WJA140" s="45"/>
      <c r="WJB140" s="45"/>
      <c r="WJC140" s="45"/>
      <c r="WJD140" s="45"/>
      <c r="WJE140" s="45"/>
      <c r="WJF140" s="45"/>
      <c r="WJG140" s="45"/>
      <c r="WJH140" s="45"/>
      <c r="WJI140" s="45"/>
      <c r="WJJ140" s="45"/>
      <c r="WJK140" s="45"/>
      <c r="WJL140" s="45"/>
      <c r="WJM140" s="45"/>
      <c r="WJN140" s="45"/>
      <c r="WJO140" s="45"/>
      <c r="WJP140" s="45"/>
      <c r="WJQ140" s="45"/>
      <c r="WJR140" s="45"/>
      <c r="WJS140" s="45"/>
      <c r="WJT140" s="45"/>
      <c r="WJU140" s="45"/>
      <c r="WJV140" s="45"/>
      <c r="WJW140" s="45"/>
      <c r="WJX140" s="45"/>
      <c r="WJY140" s="45"/>
      <c r="WJZ140" s="45"/>
      <c r="WKA140" s="45"/>
      <c r="WKB140" s="45"/>
      <c r="WKC140" s="45"/>
      <c r="WKD140" s="45"/>
      <c r="WKE140" s="45"/>
      <c r="WKF140" s="45"/>
      <c r="WKG140" s="45"/>
      <c r="WKH140" s="45"/>
      <c r="WKI140" s="45"/>
      <c r="WKJ140" s="45"/>
      <c r="WKK140" s="45"/>
      <c r="WKL140" s="45"/>
      <c r="WKM140" s="45"/>
      <c r="WKN140" s="45"/>
      <c r="WKO140" s="45"/>
      <c r="WKP140" s="45"/>
      <c r="WKQ140" s="45"/>
      <c r="WKR140" s="45"/>
      <c r="WKS140" s="45"/>
      <c r="WKT140" s="45"/>
      <c r="WKU140" s="45"/>
      <c r="WKV140" s="45"/>
      <c r="WKW140" s="45"/>
      <c r="WKX140" s="45"/>
      <c r="WKY140" s="45"/>
      <c r="WKZ140" s="45"/>
      <c r="WLA140" s="45"/>
      <c r="WLB140" s="45"/>
      <c r="WLC140" s="45"/>
      <c r="WLD140" s="45"/>
      <c r="WLE140" s="45"/>
      <c r="WLF140" s="45"/>
      <c r="WLG140" s="45"/>
      <c r="WLH140" s="45"/>
      <c r="WLI140" s="45"/>
      <c r="WLJ140" s="45"/>
      <c r="WLK140" s="45"/>
      <c r="WLL140" s="45"/>
      <c r="WLM140" s="45"/>
      <c r="WLN140" s="45"/>
      <c r="WLO140" s="45"/>
      <c r="WLP140" s="45"/>
      <c r="WLQ140" s="45"/>
      <c r="WLR140" s="45"/>
      <c r="WLS140" s="45"/>
      <c r="WLT140" s="45"/>
      <c r="WLU140" s="45"/>
      <c r="WLV140" s="45"/>
      <c r="WLW140" s="45"/>
      <c r="WLX140" s="45"/>
      <c r="WLY140" s="45"/>
      <c r="WLZ140" s="45"/>
      <c r="WMA140" s="45"/>
      <c r="WMB140" s="45"/>
      <c r="WMC140" s="45"/>
      <c r="WMD140" s="45"/>
      <c r="WME140" s="45"/>
      <c r="WMF140" s="45"/>
      <c r="WMG140" s="45"/>
      <c r="WMH140" s="45"/>
      <c r="WMI140" s="45"/>
      <c r="WMJ140" s="45"/>
      <c r="WMK140" s="45"/>
      <c r="WML140" s="45"/>
      <c r="WMM140" s="45"/>
      <c r="WMN140" s="45"/>
      <c r="WMO140" s="45"/>
      <c r="WMP140" s="45"/>
      <c r="WMQ140" s="45"/>
      <c r="WMR140" s="45"/>
      <c r="WMS140" s="45"/>
      <c r="WMT140" s="45"/>
      <c r="WMU140" s="45"/>
      <c r="WMV140" s="45"/>
      <c r="WMW140" s="45"/>
      <c r="WMX140" s="45"/>
      <c r="WMY140" s="45"/>
      <c r="WMZ140" s="45"/>
      <c r="WNA140" s="45"/>
      <c r="WNB140" s="45"/>
      <c r="WNC140" s="45"/>
      <c r="WND140" s="45"/>
      <c r="WNE140" s="45"/>
      <c r="WNF140" s="45"/>
      <c r="WNG140" s="45"/>
      <c r="WNH140" s="45"/>
      <c r="WNI140" s="45"/>
      <c r="WNJ140" s="45"/>
      <c r="WNK140" s="45"/>
      <c r="WNL140" s="45"/>
      <c r="WNM140" s="45"/>
      <c r="WNN140" s="45"/>
      <c r="WNO140" s="45"/>
      <c r="WNP140" s="45"/>
      <c r="WNQ140" s="45"/>
      <c r="WNR140" s="45"/>
      <c r="WNS140" s="45"/>
      <c r="WNT140" s="45"/>
      <c r="WNU140" s="45"/>
      <c r="WNV140" s="45"/>
      <c r="WNW140" s="45"/>
      <c r="WNX140" s="45"/>
      <c r="WNY140" s="45"/>
      <c r="WNZ140" s="45"/>
      <c r="WOA140" s="45"/>
      <c r="WOB140" s="45"/>
      <c r="WOC140" s="45"/>
      <c r="WOD140" s="45"/>
      <c r="WOE140" s="45"/>
      <c r="WOF140" s="45"/>
      <c r="WOG140" s="45"/>
      <c r="WOH140" s="45"/>
      <c r="WOI140" s="45"/>
      <c r="WOJ140" s="45"/>
      <c r="WOK140" s="45"/>
      <c r="WOL140" s="45"/>
      <c r="WOM140" s="45"/>
      <c r="WON140" s="45"/>
      <c r="WOO140" s="45"/>
      <c r="WOP140" s="45"/>
      <c r="WOQ140" s="45"/>
      <c r="WOR140" s="45"/>
      <c r="WOS140" s="45"/>
      <c r="WOT140" s="45"/>
      <c r="WOU140" s="45"/>
      <c r="WOV140" s="45"/>
      <c r="WOW140" s="45"/>
      <c r="WOX140" s="45"/>
      <c r="WOY140" s="45"/>
      <c r="WOZ140" s="45"/>
      <c r="WPA140" s="45"/>
      <c r="WPB140" s="45"/>
      <c r="WPC140" s="45"/>
      <c r="WPD140" s="45"/>
      <c r="WPE140" s="45"/>
      <c r="WPF140" s="45"/>
      <c r="WPG140" s="45"/>
      <c r="WPH140" s="45"/>
      <c r="WPI140" s="45"/>
      <c r="WPJ140" s="45"/>
      <c r="WPK140" s="45"/>
      <c r="WPL140" s="45"/>
      <c r="WPM140" s="45"/>
      <c r="WPN140" s="45"/>
      <c r="WPO140" s="45"/>
      <c r="WPP140" s="45"/>
      <c r="WPQ140" s="45"/>
      <c r="WPR140" s="45"/>
      <c r="WPS140" s="45"/>
      <c r="WPT140" s="45"/>
      <c r="WPU140" s="45"/>
      <c r="WPV140" s="45"/>
      <c r="WPW140" s="45"/>
      <c r="WPX140" s="45"/>
      <c r="WPY140" s="45"/>
      <c r="WPZ140" s="45"/>
      <c r="WQA140" s="45"/>
      <c r="WQB140" s="45"/>
      <c r="WQC140" s="45"/>
      <c r="WQD140" s="45"/>
      <c r="WQE140" s="45"/>
      <c r="WQF140" s="45"/>
      <c r="WQG140" s="45"/>
      <c r="WQH140" s="45"/>
      <c r="WQI140" s="45"/>
      <c r="WQJ140" s="45"/>
      <c r="WQK140" s="45"/>
      <c r="WQL140" s="45"/>
      <c r="WQM140" s="45"/>
      <c r="WQN140" s="45"/>
      <c r="WQO140" s="45"/>
      <c r="WQP140" s="45"/>
      <c r="WQQ140" s="45"/>
      <c r="WQR140" s="45"/>
      <c r="WQS140" s="45"/>
      <c r="WQT140" s="45"/>
      <c r="WQU140" s="45"/>
      <c r="WQV140" s="45"/>
      <c r="WQW140" s="45"/>
      <c r="WQX140" s="45"/>
      <c r="WQY140" s="45"/>
      <c r="WQZ140" s="45"/>
      <c r="WRA140" s="45"/>
      <c r="WRB140" s="45"/>
      <c r="WRC140" s="45"/>
      <c r="WRD140" s="45"/>
      <c r="WRE140" s="45"/>
      <c r="WRF140" s="45"/>
      <c r="WRG140" s="45"/>
      <c r="WRH140" s="45"/>
      <c r="WRI140" s="45"/>
      <c r="WRJ140" s="45"/>
      <c r="WRK140" s="45"/>
      <c r="WRL140" s="45"/>
      <c r="WRM140" s="45"/>
      <c r="WRN140" s="45"/>
      <c r="WRO140" s="45"/>
      <c r="WRP140" s="45"/>
      <c r="WRQ140" s="45"/>
      <c r="WRR140" s="45"/>
      <c r="WRS140" s="45"/>
      <c r="WRT140" s="45"/>
      <c r="WRU140" s="45"/>
      <c r="WRV140" s="45"/>
      <c r="WRW140" s="45"/>
      <c r="WRX140" s="45"/>
      <c r="WRY140" s="45"/>
      <c r="WRZ140" s="45"/>
      <c r="WSA140" s="45"/>
      <c r="WSB140" s="45"/>
      <c r="WSC140" s="45"/>
      <c r="WSD140" s="45"/>
      <c r="WSE140" s="45"/>
      <c r="WSF140" s="45"/>
      <c r="WSG140" s="45"/>
      <c r="WSH140" s="45"/>
      <c r="WSI140" s="45"/>
      <c r="WSJ140" s="45"/>
      <c r="WSK140" s="45"/>
      <c r="WSL140" s="45"/>
      <c r="WSM140" s="45"/>
      <c r="WSN140" s="45"/>
      <c r="WSO140" s="45"/>
      <c r="WSP140" s="45"/>
      <c r="WSQ140" s="45"/>
      <c r="WSR140" s="45"/>
      <c r="WSS140" s="45"/>
      <c r="WST140" s="45"/>
      <c r="WSU140" s="45"/>
      <c r="WSV140" s="45"/>
      <c r="WSW140" s="45"/>
      <c r="WSX140" s="45"/>
      <c r="WSY140" s="45"/>
      <c r="WSZ140" s="45"/>
      <c r="WTA140" s="45"/>
      <c r="WTB140" s="45"/>
      <c r="WTC140" s="45"/>
      <c r="WTD140" s="45"/>
      <c r="WTE140" s="45"/>
      <c r="WTF140" s="45"/>
      <c r="WTG140" s="45"/>
      <c r="WTH140" s="45"/>
      <c r="WTI140" s="45"/>
      <c r="WTJ140" s="45"/>
      <c r="WTK140" s="45"/>
      <c r="WTL140" s="45"/>
      <c r="WTM140" s="45"/>
      <c r="WTN140" s="45"/>
      <c r="WTO140" s="45"/>
      <c r="WTP140" s="45"/>
      <c r="WTQ140" s="45"/>
      <c r="WTR140" s="45"/>
      <c r="WTS140" s="45"/>
      <c r="WTT140" s="45"/>
      <c r="WTU140" s="45"/>
      <c r="WTV140" s="45"/>
      <c r="WTW140" s="45"/>
      <c r="WTX140" s="45"/>
      <c r="WTY140" s="45"/>
      <c r="WTZ140" s="45"/>
      <c r="WUA140" s="45"/>
      <c r="WUB140" s="45"/>
      <c r="WUC140" s="45"/>
      <c r="WUD140" s="45"/>
      <c r="WUE140" s="45"/>
      <c r="WUF140" s="45"/>
      <c r="WUG140" s="45"/>
      <c r="WUH140" s="45"/>
      <c r="WUI140" s="45"/>
      <c r="WUJ140" s="45"/>
      <c r="WUK140" s="45"/>
      <c r="WUL140" s="45"/>
      <c r="WUM140" s="45"/>
      <c r="WUN140" s="45"/>
      <c r="WUO140" s="45"/>
      <c r="WUP140" s="45"/>
      <c r="WUQ140" s="45"/>
      <c r="WUR140" s="45"/>
      <c r="WUS140" s="45"/>
      <c r="WUT140" s="45"/>
      <c r="WUU140" s="45"/>
      <c r="WUV140" s="45"/>
      <c r="WUW140" s="45"/>
      <c r="WUX140" s="45"/>
      <c r="WUY140" s="45"/>
      <c r="WUZ140" s="45"/>
      <c r="WVA140" s="45"/>
      <c r="WVB140" s="45"/>
      <c r="WVC140" s="45"/>
      <c r="WVD140" s="45"/>
      <c r="WVE140" s="45"/>
      <c r="WVF140" s="45"/>
      <c r="WVG140" s="45"/>
      <c r="WVH140" s="45"/>
      <c r="WVI140" s="45"/>
      <c r="WVJ140" s="45"/>
      <c r="WVK140" s="45"/>
      <c r="WVL140" s="45"/>
      <c r="WVM140" s="45"/>
      <c r="WVN140" s="45"/>
      <c r="WVO140" s="45"/>
      <c r="WVP140" s="45"/>
      <c r="WVQ140" s="45"/>
      <c r="WVR140" s="45"/>
      <c r="WVS140" s="45"/>
      <c r="WVT140" s="45"/>
      <c r="WVU140" s="45"/>
      <c r="WVV140" s="45"/>
      <c r="WVW140" s="45"/>
      <c r="WVX140" s="45"/>
      <c r="WVY140" s="45"/>
      <c r="WVZ140" s="45"/>
      <c r="WWA140" s="45"/>
      <c r="WWB140" s="45"/>
      <c r="WWC140" s="45"/>
      <c r="WWD140" s="45"/>
      <c r="WWE140" s="45"/>
      <c r="WWF140" s="45"/>
      <c r="WWG140" s="45"/>
      <c r="WWH140" s="45"/>
      <c r="WWI140" s="45"/>
      <c r="WWJ140" s="45"/>
      <c r="WWK140" s="45"/>
      <c r="WWL140" s="45"/>
      <c r="WWM140" s="45"/>
      <c r="WWN140" s="45"/>
      <c r="WWO140" s="45"/>
      <c r="WWP140" s="45"/>
      <c r="WWQ140" s="45"/>
      <c r="WWR140" s="45"/>
      <c r="WWS140" s="45"/>
      <c r="WWT140" s="45"/>
      <c r="WWU140" s="45"/>
      <c r="WWV140" s="45"/>
      <c r="WWW140" s="45"/>
      <c r="WWX140" s="45"/>
      <c r="WWY140" s="45"/>
      <c r="WWZ140" s="45"/>
      <c r="WXA140" s="45"/>
      <c r="WXB140" s="45"/>
      <c r="WXC140" s="45"/>
      <c r="WXD140" s="45"/>
      <c r="WXE140" s="45"/>
      <c r="WXF140" s="45"/>
      <c r="WXG140" s="45"/>
      <c r="WXH140" s="45"/>
      <c r="WXI140" s="45"/>
      <c r="WXJ140" s="45"/>
      <c r="WXK140" s="45"/>
      <c r="WXL140" s="45"/>
      <c r="WXM140" s="45"/>
      <c r="WXN140" s="45"/>
      <c r="WXO140" s="45"/>
      <c r="WXP140" s="45"/>
      <c r="WXQ140" s="45"/>
      <c r="WXR140" s="45"/>
      <c r="WXS140" s="45"/>
      <c r="WXT140" s="45"/>
      <c r="WXU140" s="45"/>
      <c r="WXV140" s="45"/>
      <c r="WXW140" s="45"/>
      <c r="WXX140" s="45"/>
      <c r="WXY140" s="45"/>
      <c r="WXZ140" s="45"/>
      <c r="WYA140" s="45"/>
      <c r="WYB140" s="45"/>
      <c r="WYC140" s="45"/>
      <c r="WYD140" s="45"/>
      <c r="WYE140" s="45"/>
      <c r="WYF140" s="45"/>
      <c r="WYG140" s="45"/>
      <c r="WYH140" s="45"/>
      <c r="WYI140" s="45"/>
      <c r="WYJ140" s="45"/>
      <c r="WYK140" s="45"/>
      <c r="WYL140" s="45"/>
      <c r="WYM140" s="45"/>
      <c r="WYN140" s="45"/>
      <c r="WYO140" s="45"/>
      <c r="WYP140" s="45"/>
      <c r="WYQ140" s="45"/>
      <c r="WYR140" s="45"/>
      <c r="WYS140" s="45"/>
      <c r="WYT140" s="45"/>
      <c r="WYU140" s="45"/>
      <c r="WYV140" s="45"/>
      <c r="WYW140" s="45"/>
      <c r="WYX140" s="45"/>
      <c r="WYY140" s="45"/>
      <c r="WYZ140" s="45"/>
      <c r="WZA140" s="45"/>
      <c r="WZB140" s="45"/>
      <c r="WZC140" s="45"/>
      <c r="WZD140" s="45"/>
      <c r="WZE140" s="45"/>
      <c r="WZF140" s="45"/>
      <c r="WZG140" s="45"/>
      <c r="WZH140" s="45"/>
      <c r="WZI140" s="45"/>
      <c r="WZJ140" s="45"/>
      <c r="WZK140" s="45"/>
      <c r="WZL140" s="45"/>
      <c r="WZM140" s="45"/>
      <c r="WZN140" s="45"/>
      <c r="WZO140" s="45"/>
      <c r="WZP140" s="45"/>
      <c r="WZQ140" s="45"/>
      <c r="WZR140" s="45"/>
      <c r="WZS140" s="45"/>
      <c r="WZT140" s="45"/>
      <c r="WZU140" s="45"/>
      <c r="WZV140" s="45"/>
      <c r="WZW140" s="45"/>
      <c r="WZX140" s="45"/>
      <c r="WZY140" s="45"/>
      <c r="WZZ140" s="45"/>
      <c r="XAA140" s="45"/>
      <c r="XAB140" s="45"/>
      <c r="XAC140" s="45"/>
      <c r="XAD140" s="45"/>
      <c r="XAE140" s="45"/>
      <c r="XAF140" s="45"/>
      <c r="XAG140" s="45"/>
      <c r="XAH140" s="45"/>
      <c r="XAI140" s="45"/>
      <c r="XAJ140" s="45"/>
      <c r="XAK140" s="45"/>
      <c r="XAL140" s="45"/>
      <c r="XAM140" s="45"/>
      <c r="XAN140" s="45"/>
      <c r="XAO140" s="45"/>
      <c r="XAP140" s="45"/>
      <c r="XAQ140" s="45"/>
      <c r="XAR140" s="45"/>
      <c r="XAS140" s="45"/>
      <c r="XAT140" s="45"/>
      <c r="XAU140" s="45"/>
      <c r="XAV140" s="45"/>
      <c r="XAW140" s="45"/>
      <c r="XAX140" s="45"/>
      <c r="XAY140" s="45"/>
      <c r="XAZ140" s="45"/>
      <c r="XBA140" s="45"/>
      <c r="XBB140" s="45"/>
      <c r="XBC140" s="45"/>
      <c r="XBD140" s="45"/>
      <c r="XBE140" s="45"/>
      <c r="XBF140" s="45"/>
      <c r="XBG140" s="45"/>
      <c r="XBH140" s="45"/>
      <c r="XBI140" s="45"/>
      <c r="XBJ140" s="45"/>
      <c r="XBK140" s="45"/>
      <c r="XBL140" s="45"/>
      <c r="XBM140" s="45"/>
      <c r="XBN140" s="45"/>
      <c r="XBO140" s="45"/>
      <c r="XBP140" s="45"/>
      <c r="XBQ140" s="45"/>
      <c r="XBR140" s="45"/>
      <c r="XBS140" s="45"/>
      <c r="XBT140" s="45"/>
      <c r="XBU140" s="45"/>
      <c r="XBV140" s="45"/>
      <c r="XBW140" s="45"/>
      <c r="XBX140" s="45"/>
      <c r="XBY140" s="45"/>
      <c r="XBZ140" s="45"/>
      <c r="XCA140" s="45"/>
      <c r="XCB140" s="45"/>
      <c r="XCC140" s="45"/>
      <c r="XCD140" s="45"/>
      <c r="XCE140" s="45"/>
      <c r="XCF140" s="45"/>
      <c r="XCG140" s="45"/>
      <c r="XCH140" s="45"/>
      <c r="XCI140" s="45"/>
      <c r="XCJ140" s="45"/>
      <c r="XCK140" s="45"/>
      <c r="XCL140" s="45"/>
      <c r="XCM140" s="45"/>
      <c r="XCN140" s="45"/>
      <c r="XCO140" s="45"/>
      <c r="XCP140" s="45"/>
      <c r="XCQ140" s="45"/>
      <c r="XCR140" s="45"/>
      <c r="XCS140" s="45"/>
      <c r="XCT140" s="45"/>
      <c r="XCU140" s="45"/>
      <c r="XCV140" s="45"/>
      <c r="XCW140" s="45"/>
      <c r="XCX140" s="45"/>
      <c r="XCY140" s="45"/>
      <c r="XCZ140" s="45"/>
      <c r="XDA140" s="45"/>
      <c r="XDB140" s="45"/>
      <c r="XDC140" s="45"/>
      <c r="XDD140" s="45"/>
      <c r="XDE140" s="45"/>
      <c r="XDF140" s="45"/>
      <c r="XDG140" s="45"/>
      <c r="XDH140" s="45"/>
      <c r="XDI140" s="45"/>
      <c r="XDJ140" s="45"/>
      <c r="XDK140" s="45"/>
      <c r="XDL140" s="45"/>
      <c r="XDM140" s="45"/>
      <c r="XDN140" s="45"/>
      <c r="XDO140" s="45"/>
      <c r="XDP140" s="45"/>
      <c r="XDQ140" s="45"/>
      <c r="XDR140" s="45"/>
      <c r="XDS140" s="45"/>
      <c r="XDT140" s="45"/>
      <c r="XDU140" s="45"/>
      <c r="XDV140" s="45"/>
      <c r="XDW140" s="45"/>
      <c r="XDX140" s="45"/>
      <c r="XDY140" s="45"/>
      <c r="XDZ140" s="45"/>
      <c r="XEA140" s="45"/>
      <c r="XEB140" s="45"/>
      <c r="XEC140" s="45"/>
      <c r="XED140" s="45"/>
      <c r="XEE140" s="45"/>
      <c r="XEF140" s="45"/>
      <c r="XEG140" s="45"/>
      <c r="XEH140" s="45"/>
      <c r="XEI140" s="45"/>
      <c r="XEJ140" s="45"/>
      <c r="XEK140" s="45"/>
      <c r="XEL140" s="45"/>
      <c r="XEM140" s="45"/>
      <c r="XEN140" s="45"/>
      <c r="XEO140" s="45"/>
      <c r="XEP140" s="45"/>
      <c r="XEQ140" s="45"/>
      <c r="XER140" s="45"/>
      <c r="XES140" s="45"/>
      <c r="XET140" s="45"/>
      <c r="XEU140" s="45"/>
      <c r="XEV140" s="45"/>
      <c r="XEW140" s="45"/>
    </row>
    <row r="141" spans="2:16377" customFormat="1" ht="15.75" outlineLevel="1" thickBot="1" x14ac:dyDescent="0.3"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31" t="s">
        <v>6</v>
      </c>
      <c r="AL141" s="92">
        <f>AL130</f>
        <v>62.275195999999987</v>
      </c>
      <c r="AM141" s="174">
        <f>((AL141+D23+D24)/(1+E12))-D24-D23</f>
        <v>60.785344788437833</v>
      </c>
      <c r="AN141" s="174">
        <f>((AM141+D23+D24)/(1+F12))-D24-D23</f>
        <v>59.331831411304023</v>
      </c>
      <c r="AO141" s="174">
        <f>(AN141+G28+G29)/(1+G12)</f>
        <v>56.722473254002615</v>
      </c>
      <c r="AP141" s="174">
        <f>AO141/(1+H12)</f>
        <v>55.338998296587924</v>
      </c>
      <c r="AQ141" s="45"/>
      <c r="AR141" s="70" t="s">
        <v>100</v>
      </c>
      <c r="AS141" s="91" t="b">
        <f t="shared" ref="AS141:AU141" si="313">ROUND(AS130,4)=ROUND(AL133,4)</f>
        <v>1</v>
      </c>
      <c r="AT141" s="91" t="b">
        <f t="shared" si="313"/>
        <v>1</v>
      </c>
      <c r="AU141" s="91" t="b">
        <f t="shared" si="313"/>
        <v>1</v>
      </c>
      <c r="AV141" s="91" t="b">
        <f>ROUND(AV130,4)=ROUND(AO133,4)</f>
        <v>1</v>
      </c>
      <c r="AW141" s="91" t="b">
        <f t="shared" ref="AW141" si="314">ROUND(AW130,4)=ROUND(AP133,4)</f>
        <v>1</v>
      </c>
      <c r="AX141" s="45"/>
      <c r="AY141" s="45"/>
      <c r="BE141" s="45"/>
      <c r="BF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/>
      <c r="NM141" s="45"/>
      <c r="NN141" s="45"/>
      <c r="NO141" s="45"/>
      <c r="NP141" s="45"/>
      <c r="NQ141" s="45"/>
      <c r="NR141" s="45"/>
      <c r="NS141" s="45"/>
      <c r="NT141" s="45"/>
      <c r="NU141" s="45"/>
      <c r="NV141" s="45"/>
      <c r="NW141" s="45"/>
      <c r="NX141" s="45"/>
      <c r="NY141" s="45"/>
      <c r="NZ141" s="45"/>
      <c r="OA141" s="45"/>
      <c r="OB141" s="45"/>
      <c r="OC141" s="45"/>
      <c r="OD141" s="45"/>
      <c r="OE141" s="45"/>
      <c r="OF141" s="45"/>
      <c r="OG141" s="45"/>
      <c r="OH141" s="45"/>
      <c r="OI141" s="45"/>
      <c r="OJ141" s="45"/>
      <c r="OK141" s="45"/>
      <c r="OL141" s="45"/>
      <c r="OM141" s="45"/>
      <c r="ON141" s="45"/>
      <c r="OO141" s="45"/>
      <c r="OP141" s="45"/>
      <c r="OQ141" s="45"/>
      <c r="OR141" s="45"/>
      <c r="OS141" s="45"/>
      <c r="OT141" s="45"/>
      <c r="OU141" s="45"/>
      <c r="OV141" s="45"/>
      <c r="OW141" s="45"/>
      <c r="OX141" s="45"/>
      <c r="OY141" s="45"/>
      <c r="OZ141" s="45"/>
      <c r="PA141" s="45"/>
      <c r="PB141" s="45"/>
      <c r="PC141" s="45"/>
      <c r="PD141" s="45"/>
      <c r="PE141" s="45"/>
      <c r="PF141" s="45"/>
      <c r="PG141" s="45"/>
      <c r="PH141" s="45"/>
      <c r="PI141" s="45"/>
      <c r="PJ141" s="45"/>
      <c r="PK141" s="45"/>
      <c r="PL141" s="45"/>
      <c r="PM141" s="45"/>
      <c r="PN141" s="45"/>
      <c r="PO141" s="45"/>
      <c r="PP141" s="45"/>
      <c r="PQ141" s="45"/>
      <c r="PR141" s="45"/>
      <c r="PS141" s="45"/>
      <c r="PT141" s="45"/>
      <c r="PU141" s="45"/>
      <c r="PV141" s="45"/>
      <c r="PW141" s="45"/>
      <c r="PX141" s="45"/>
      <c r="PY141" s="45"/>
      <c r="PZ141" s="45"/>
      <c r="QA141" s="45"/>
      <c r="QB141" s="45"/>
      <c r="QC141" s="45"/>
      <c r="QD141" s="45"/>
      <c r="QE141" s="45"/>
      <c r="QF141" s="45"/>
      <c r="QG141" s="45"/>
      <c r="QH141" s="45"/>
      <c r="QI141" s="45"/>
      <c r="QJ141" s="45"/>
      <c r="QK141" s="45"/>
      <c r="QL141" s="45"/>
      <c r="QM141" s="45"/>
      <c r="QN141" s="45"/>
      <c r="QO141" s="45"/>
      <c r="QP141" s="45"/>
      <c r="QQ141" s="45"/>
      <c r="QR141" s="45"/>
      <c r="QS141" s="45"/>
      <c r="QT141" s="45"/>
      <c r="QU141" s="45"/>
      <c r="QV141" s="45"/>
      <c r="QW141" s="45"/>
      <c r="QX141" s="45"/>
      <c r="QY141" s="45"/>
      <c r="QZ141" s="45"/>
      <c r="RA141" s="45"/>
      <c r="RB141" s="45"/>
      <c r="RC141" s="45"/>
      <c r="RD141" s="45"/>
      <c r="RE141" s="45"/>
      <c r="RF141" s="45"/>
      <c r="RG141" s="45"/>
      <c r="RH141" s="45"/>
      <c r="RI141" s="45"/>
      <c r="RJ141" s="45"/>
      <c r="RK141" s="45"/>
      <c r="RL141" s="45"/>
      <c r="RM141" s="45"/>
      <c r="RN141" s="45"/>
      <c r="RO141" s="45"/>
      <c r="RP141" s="45"/>
      <c r="RQ141" s="45"/>
      <c r="RR141" s="45"/>
      <c r="RS141" s="45"/>
      <c r="RT141" s="45"/>
      <c r="RU141" s="45"/>
      <c r="RV141" s="45"/>
      <c r="RW141" s="45"/>
      <c r="RX141" s="45"/>
      <c r="RY141" s="45"/>
      <c r="RZ141" s="45"/>
      <c r="SA141" s="45"/>
      <c r="SB141" s="45"/>
      <c r="SC141" s="45"/>
      <c r="SD141" s="45"/>
      <c r="SE141" s="45"/>
      <c r="SF141" s="45"/>
      <c r="SG141" s="45"/>
      <c r="SH141" s="45"/>
      <c r="SI141" s="45"/>
      <c r="SJ141" s="45"/>
      <c r="SK141" s="45"/>
      <c r="SL141" s="45"/>
      <c r="SM141" s="45"/>
      <c r="SN141" s="45"/>
      <c r="SO141" s="45"/>
      <c r="SP141" s="45"/>
      <c r="SQ141" s="45"/>
      <c r="SR141" s="45"/>
      <c r="SS141" s="45"/>
      <c r="ST141" s="45"/>
      <c r="SU141" s="45"/>
      <c r="SV141" s="45"/>
      <c r="SW141" s="45"/>
      <c r="SX141" s="45"/>
      <c r="SY141" s="45"/>
      <c r="SZ141" s="45"/>
      <c r="TA141" s="45"/>
      <c r="TB141" s="45"/>
      <c r="TC141" s="45"/>
      <c r="TD141" s="45"/>
      <c r="TE141" s="45"/>
      <c r="TF141" s="45"/>
      <c r="TG141" s="45"/>
      <c r="TH141" s="45"/>
      <c r="TI141" s="45"/>
      <c r="TJ141" s="45"/>
      <c r="TK141" s="45"/>
      <c r="TL141" s="45"/>
      <c r="TM141" s="45"/>
      <c r="TN141" s="45"/>
      <c r="TO141" s="45"/>
      <c r="TP141" s="45"/>
      <c r="TQ141" s="45"/>
      <c r="TR141" s="45"/>
      <c r="TS141" s="45"/>
      <c r="TT141" s="45"/>
      <c r="TU141" s="45"/>
      <c r="TV141" s="45"/>
      <c r="TW141" s="45"/>
      <c r="TX141" s="45"/>
      <c r="TY141" s="45"/>
      <c r="TZ141" s="45"/>
      <c r="UA141" s="45"/>
      <c r="UB141" s="45"/>
      <c r="UC141" s="45"/>
      <c r="UD141" s="45"/>
      <c r="UE141" s="45"/>
      <c r="UF141" s="45"/>
      <c r="UG141" s="45"/>
      <c r="UH141" s="45"/>
      <c r="UI141" s="45"/>
      <c r="UJ141" s="45"/>
      <c r="UK141" s="45"/>
      <c r="UL141" s="45"/>
      <c r="UM141" s="45"/>
      <c r="UN141" s="45"/>
      <c r="UO141" s="45"/>
      <c r="UP141" s="45"/>
      <c r="UQ141" s="45"/>
      <c r="UR141" s="45"/>
      <c r="US141" s="45"/>
      <c r="UT141" s="45"/>
      <c r="UU141" s="45"/>
      <c r="UV141" s="45"/>
      <c r="UW141" s="45"/>
      <c r="UX141" s="45"/>
      <c r="UY141" s="45"/>
      <c r="UZ141" s="45"/>
      <c r="VA141" s="45"/>
      <c r="VB141" s="45"/>
      <c r="VC141" s="45"/>
      <c r="VD141" s="45"/>
      <c r="VE141" s="45"/>
      <c r="VF141" s="45"/>
      <c r="VG141" s="45"/>
      <c r="VH141" s="45"/>
      <c r="VI141" s="45"/>
      <c r="VJ141" s="45"/>
      <c r="VK141" s="45"/>
      <c r="VL141" s="45"/>
      <c r="VM141" s="45"/>
      <c r="VN141" s="45"/>
      <c r="VO141" s="45"/>
      <c r="VP141" s="45"/>
      <c r="VQ141" s="45"/>
      <c r="VR141" s="45"/>
      <c r="VS141" s="45"/>
      <c r="VT141" s="45"/>
      <c r="VU141" s="45"/>
      <c r="VV141" s="45"/>
      <c r="VW141" s="45"/>
      <c r="VX141" s="45"/>
      <c r="VY141" s="45"/>
      <c r="VZ141" s="45"/>
      <c r="WA141" s="45"/>
      <c r="WB141" s="45"/>
      <c r="WC141" s="45"/>
      <c r="WD141" s="45"/>
      <c r="WE141" s="45"/>
      <c r="WF141" s="45"/>
      <c r="WG141" s="45"/>
      <c r="WH141" s="45"/>
      <c r="WI141" s="45"/>
      <c r="WJ141" s="45"/>
      <c r="WK141" s="45"/>
      <c r="WL141" s="45"/>
      <c r="WM141" s="45"/>
      <c r="WN141" s="45"/>
      <c r="WO141" s="45"/>
      <c r="WP141" s="45"/>
      <c r="WQ141" s="45"/>
      <c r="WR141" s="45"/>
      <c r="WS141" s="45"/>
      <c r="WT141" s="45"/>
      <c r="WU141" s="45"/>
      <c r="WV141" s="45"/>
      <c r="WW141" s="45"/>
      <c r="WX141" s="45"/>
      <c r="WY141" s="45"/>
      <c r="WZ141" s="45"/>
      <c r="XA141" s="45"/>
      <c r="XB141" s="45"/>
      <c r="XC141" s="45"/>
      <c r="XD141" s="45"/>
      <c r="XE141" s="45"/>
      <c r="XF141" s="45"/>
      <c r="XG141" s="45"/>
      <c r="XH141" s="45"/>
      <c r="XI141" s="45"/>
      <c r="XJ141" s="45"/>
      <c r="XK141" s="45"/>
      <c r="XL141" s="45"/>
      <c r="XM141" s="45"/>
      <c r="XN141" s="45"/>
      <c r="XO141" s="45"/>
      <c r="XP141" s="45"/>
      <c r="XQ141" s="45"/>
      <c r="XR141" s="45"/>
      <c r="XS141" s="45"/>
      <c r="XT141" s="45"/>
      <c r="XU141" s="45"/>
      <c r="XV141" s="45"/>
      <c r="XW141" s="45"/>
      <c r="XX141" s="45"/>
      <c r="XY141" s="45"/>
      <c r="XZ141" s="45"/>
      <c r="YA141" s="45"/>
      <c r="YB141" s="45"/>
      <c r="YC141" s="45"/>
      <c r="YD141" s="45"/>
      <c r="YE141" s="45"/>
      <c r="YF141" s="45"/>
      <c r="YG141" s="45"/>
      <c r="YH141" s="45"/>
      <c r="YI141" s="45"/>
      <c r="YJ141" s="45"/>
      <c r="YK141" s="45"/>
      <c r="YL141" s="45"/>
      <c r="YM141" s="45"/>
      <c r="YN141" s="45"/>
      <c r="YO141" s="45"/>
      <c r="YP141" s="45"/>
      <c r="YQ141" s="45"/>
      <c r="YR141" s="45"/>
      <c r="YS141" s="45"/>
      <c r="YT141" s="45"/>
      <c r="YU141" s="45"/>
      <c r="YV141" s="45"/>
      <c r="YW141" s="45"/>
      <c r="YX141" s="45"/>
      <c r="YY141" s="45"/>
      <c r="YZ141" s="45"/>
      <c r="ZA141" s="45"/>
      <c r="ZB141" s="45"/>
      <c r="ZC141" s="45"/>
      <c r="ZD141" s="45"/>
      <c r="ZE141" s="45"/>
      <c r="ZF141" s="45"/>
      <c r="ZG141" s="45"/>
      <c r="ZH141" s="45"/>
      <c r="ZI141" s="45"/>
      <c r="ZJ141" s="45"/>
      <c r="ZK141" s="45"/>
      <c r="ZL141" s="45"/>
      <c r="ZM141" s="45"/>
      <c r="ZN141" s="45"/>
      <c r="ZO141" s="45"/>
      <c r="ZP141" s="45"/>
      <c r="ZQ141" s="45"/>
      <c r="ZR141" s="45"/>
      <c r="ZS141" s="45"/>
      <c r="ZT141" s="45"/>
      <c r="ZU141" s="45"/>
      <c r="ZV141" s="45"/>
      <c r="ZW141" s="45"/>
      <c r="ZX141" s="45"/>
      <c r="ZY141" s="45"/>
      <c r="ZZ141" s="45"/>
      <c r="AAA141" s="45"/>
      <c r="AAB141" s="45"/>
      <c r="AAC141" s="45"/>
      <c r="AAD141" s="45"/>
      <c r="AAE141" s="45"/>
      <c r="AAF141" s="45"/>
      <c r="AAG141" s="45"/>
      <c r="AAH141" s="45"/>
      <c r="AAI141" s="45"/>
      <c r="AAJ141" s="45"/>
      <c r="AAK141" s="45"/>
      <c r="AAL141" s="45"/>
      <c r="AAM141" s="45"/>
      <c r="AAN141" s="45"/>
      <c r="AAO141" s="45"/>
      <c r="AAP141" s="45"/>
      <c r="AAQ141" s="45"/>
      <c r="AAR141" s="45"/>
      <c r="AAS141" s="45"/>
      <c r="AAT141" s="45"/>
      <c r="AAU141" s="45"/>
      <c r="AAV141" s="45"/>
      <c r="AAW141" s="45"/>
      <c r="AAX141" s="45"/>
      <c r="AAY141" s="45"/>
      <c r="AAZ141" s="45"/>
      <c r="ABA141" s="45"/>
      <c r="ABB141" s="45"/>
      <c r="ABC141" s="45"/>
      <c r="ABD141" s="45"/>
      <c r="ABE141" s="45"/>
      <c r="ABF141" s="45"/>
      <c r="ABG141" s="45"/>
      <c r="ABH141" s="45"/>
      <c r="ABI141" s="45"/>
      <c r="ABJ141" s="45"/>
      <c r="ABK141" s="45"/>
      <c r="ABL141" s="45"/>
      <c r="ABM141" s="45"/>
      <c r="ABN141" s="45"/>
      <c r="ABO141" s="45"/>
      <c r="ABP141" s="45"/>
      <c r="ABQ141" s="45"/>
      <c r="ABR141" s="45"/>
      <c r="ABS141" s="45"/>
      <c r="ABT141" s="45"/>
      <c r="ABU141" s="45"/>
      <c r="ABV141" s="45"/>
      <c r="ABW141" s="45"/>
      <c r="ABX141" s="45"/>
      <c r="ABY141" s="45"/>
      <c r="ABZ141" s="45"/>
      <c r="ACA141" s="45"/>
      <c r="ACB141" s="45"/>
      <c r="ACC141" s="45"/>
      <c r="ACD141" s="45"/>
      <c r="ACE141" s="45"/>
      <c r="ACF141" s="45"/>
      <c r="ACG141" s="45"/>
      <c r="ACH141" s="45"/>
      <c r="ACI141" s="45"/>
      <c r="ACJ141" s="45"/>
      <c r="ACK141" s="45"/>
      <c r="ACL141" s="45"/>
      <c r="ACM141" s="45"/>
      <c r="ACN141" s="45"/>
      <c r="ACO141" s="45"/>
      <c r="ACP141" s="45"/>
      <c r="ACQ141" s="45"/>
      <c r="ACR141" s="45"/>
      <c r="ACS141" s="45"/>
      <c r="ACT141" s="45"/>
      <c r="ACU141" s="45"/>
      <c r="ACV141" s="45"/>
      <c r="ACW141" s="45"/>
      <c r="ACX141" s="45"/>
      <c r="ACY141" s="45"/>
      <c r="ACZ141" s="45"/>
      <c r="ADA141" s="45"/>
      <c r="ADB141" s="45"/>
      <c r="ADC141" s="45"/>
      <c r="ADD141" s="45"/>
      <c r="ADE141" s="45"/>
      <c r="ADF141" s="45"/>
      <c r="ADG141" s="45"/>
      <c r="ADH141" s="45"/>
      <c r="ADI141" s="45"/>
      <c r="ADJ141" s="45"/>
      <c r="ADK141" s="45"/>
      <c r="ADL141" s="45"/>
      <c r="ADM141" s="45"/>
      <c r="ADN141" s="45"/>
      <c r="ADO141" s="45"/>
      <c r="ADP141" s="45"/>
      <c r="ADQ141" s="45"/>
      <c r="ADR141" s="45"/>
      <c r="ADS141" s="45"/>
      <c r="ADT141" s="45"/>
      <c r="ADU141" s="45"/>
      <c r="ADV141" s="45"/>
      <c r="ADW141" s="45"/>
      <c r="ADX141" s="45"/>
      <c r="ADY141" s="45"/>
      <c r="ADZ141" s="45"/>
      <c r="AEA141" s="45"/>
      <c r="AEB141" s="45"/>
      <c r="AEC141" s="45"/>
      <c r="AED141" s="45"/>
      <c r="AEE141" s="45"/>
      <c r="AEF141" s="45"/>
      <c r="AEG141" s="45"/>
      <c r="AEH141" s="45"/>
      <c r="AEI141" s="45"/>
      <c r="AEJ141" s="45"/>
      <c r="AEK141" s="45"/>
      <c r="AEL141" s="45"/>
      <c r="AEM141" s="45"/>
      <c r="AEN141" s="45"/>
      <c r="AEO141" s="45"/>
      <c r="AEP141" s="45"/>
      <c r="AEQ141" s="45"/>
      <c r="AER141" s="45"/>
      <c r="AES141" s="45"/>
      <c r="AET141" s="45"/>
      <c r="AEU141" s="45"/>
      <c r="AEV141" s="45"/>
      <c r="AEW141" s="45"/>
      <c r="AEX141" s="45"/>
      <c r="AEY141" s="45"/>
      <c r="AEZ141" s="45"/>
      <c r="AFA141" s="45"/>
      <c r="AFB141" s="45"/>
      <c r="AFC141" s="45"/>
      <c r="AFD141" s="45"/>
      <c r="AFE141" s="45"/>
      <c r="AFF141" s="45"/>
      <c r="AFG141" s="45"/>
      <c r="AFH141" s="45"/>
      <c r="AFI141" s="45"/>
      <c r="AFJ141" s="45"/>
      <c r="AFK141" s="45"/>
      <c r="AFL141" s="45"/>
      <c r="AFM141" s="45"/>
      <c r="AFN141" s="45"/>
      <c r="AFO141" s="45"/>
      <c r="AFP141" s="45"/>
      <c r="AFQ141" s="45"/>
      <c r="AFR141" s="45"/>
      <c r="AFS141" s="45"/>
      <c r="AFT141" s="45"/>
      <c r="AFU141" s="45"/>
      <c r="AFV141" s="45"/>
      <c r="AFW141" s="45"/>
      <c r="AFX141" s="45"/>
      <c r="AFY141" s="45"/>
      <c r="AFZ141" s="45"/>
      <c r="AGA141" s="45"/>
      <c r="AGB141" s="45"/>
      <c r="AGC141" s="45"/>
      <c r="AGD141" s="45"/>
      <c r="AGE141" s="45"/>
      <c r="AGF141" s="45"/>
      <c r="AGG141" s="45"/>
      <c r="AGH141" s="45"/>
      <c r="AGI141" s="45"/>
      <c r="AGJ141" s="45"/>
      <c r="AGK141" s="45"/>
      <c r="AGL141" s="45"/>
      <c r="AGM141" s="45"/>
      <c r="AGN141" s="45"/>
      <c r="AGO141" s="45"/>
      <c r="AGP141" s="45"/>
      <c r="AGQ141" s="45"/>
      <c r="AGR141" s="45"/>
      <c r="AGS141" s="45"/>
      <c r="AGT141" s="45"/>
      <c r="AGU141" s="45"/>
      <c r="AGV141" s="45"/>
      <c r="AGW141" s="45"/>
      <c r="AGX141" s="45"/>
      <c r="AGY141" s="45"/>
      <c r="AGZ141" s="45"/>
      <c r="AHA141" s="45"/>
      <c r="AHB141" s="45"/>
      <c r="AHC141" s="45"/>
      <c r="AHD141" s="45"/>
      <c r="AHE141" s="45"/>
      <c r="AHF141" s="45"/>
      <c r="AHG141" s="45"/>
      <c r="AHH141" s="45"/>
      <c r="AHI141" s="45"/>
      <c r="AHJ141" s="45"/>
      <c r="AHK141" s="45"/>
      <c r="AHL141" s="45"/>
      <c r="AHM141" s="45"/>
      <c r="AHN141" s="45"/>
      <c r="AHO141" s="45"/>
      <c r="AHP141" s="45"/>
      <c r="AHQ141" s="45"/>
      <c r="AHR141" s="45"/>
      <c r="AHS141" s="45"/>
      <c r="AHT141" s="45"/>
      <c r="AHU141" s="45"/>
      <c r="AHV141" s="45"/>
      <c r="AHW141" s="45"/>
      <c r="AHX141" s="45"/>
      <c r="AHY141" s="45"/>
      <c r="AHZ141" s="45"/>
      <c r="AIA141" s="45"/>
      <c r="AIB141" s="45"/>
      <c r="AIC141" s="45"/>
      <c r="AID141" s="45"/>
      <c r="AIE141" s="45"/>
      <c r="AIF141" s="45"/>
      <c r="AIG141" s="45"/>
      <c r="AIH141" s="45"/>
      <c r="AII141" s="45"/>
      <c r="AIJ141" s="45"/>
      <c r="AIK141" s="45"/>
      <c r="AIL141" s="45"/>
      <c r="AIM141" s="45"/>
      <c r="AIN141" s="45"/>
      <c r="AIO141" s="45"/>
      <c r="AIP141" s="45"/>
      <c r="AIQ141" s="45"/>
      <c r="AIR141" s="45"/>
      <c r="AIS141" s="45"/>
      <c r="AIT141" s="45"/>
      <c r="AIU141" s="45"/>
      <c r="AIV141" s="45"/>
      <c r="AIW141" s="45"/>
      <c r="AIX141" s="45"/>
      <c r="AIY141" s="45"/>
      <c r="AIZ141" s="45"/>
      <c r="AJA141" s="45"/>
      <c r="AJB141" s="45"/>
      <c r="AJC141" s="45"/>
      <c r="AJD141" s="45"/>
      <c r="AJE141" s="45"/>
      <c r="AJF141" s="45"/>
      <c r="AJG141" s="45"/>
      <c r="AJH141" s="45"/>
      <c r="AJI141" s="45"/>
      <c r="AJJ141" s="45"/>
      <c r="AJK141" s="45"/>
      <c r="AJL141" s="45"/>
      <c r="AJM141" s="45"/>
      <c r="AJN141" s="45"/>
      <c r="AJO141" s="45"/>
      <c r="AJP141" s="45"/>
      <c r="AJQ141" s="45"/>
      <c r="AJR141" s="45"/>
      <c r="AJS141" s="45"/>
      <c r="AJT141" s="45"/>
      <c r="AJU141" s="45"/>
      <c r="AJV141" s="45"/>
      <c r="AJW141" s="45"/>
      <c r="AJX141" s="45"/>
      <c r="AJY141" s="45"/>
      <c r="AJZ141" s="45"/>
      <c r="AKA141" s="45"/>
      <c r="AKB141" s="45"/>
      <c r="AKC141" s="45"/>
      <c r="AKD141" s="45"/>
      <c r="AKE141" s="45"/>
      <c r="AKF141" s="45"/>
      <c r="AKG141" s="45"/>
      <c r="AKH141" s="45"/>
      <c r="AKI141" s="45"/>
      <c r="AKJ141" s="45"/>
      <c r="AKK141" s="45"/>
      <c r="AKL141" s="45"/>
      <c r="AKM141" s="45"/>
      <c r="AKN141" s="45"/>
      <c r="AKO141" s="45"/>
      <c r="AKP141" s="45"/>
      <c r="AKQ141" s="45"/>
      <c r="AKR141" s="45"/>
      <c r="AKS141" s="45"/>
      <c r="AKT141" s="45"/>
      <c r="AKU141" s="45"/>
      <c r="AKV141" s="45"/>
      <c r="AKW141" s="45"/>
      <c r="AKX141" s="45"/>
      <c r="AKY141" s="45"/>
      <c r="AKZ141" s="45"/>
      <c r="ALA141" s="45"/>
      <c r="ALB141" s="45"/>
      <c r="ALC141" s="45"/>
      <c r="ALD141" s="45"/>
      <c r="ALE141" s="45"/>
      <c r="ALF141" s="45"/>
      <c r="ALG141" s="45"/>
      <c r="ALH141" s="45"/>
      <c r="ALI141" s="45"/>
      <c r="ALJ141" s="45"/>
      <c r="ALK141" s="45"/>
      <c r="ALL141" s="45"/>
      <c r="ALM141" s="45"/>
      <c r="ALN141" s="45"/>
      <c r="ALO141" s="45"/>
      <c r="ALP141" s="45"/>
      <c r="ALQ141" s="45"/>
      <c r="ALR141" s="45"/>
      <c r="ALS141" s="45"/>
      <c r="ALT141" s="45"/>
      <c r="ALU141" s="45"/>
      <c r="ALV141" s="45"/>
      <c r="ALW141" s="45"/>
      <c r="ALX141" s="45"/>
      <c r="ALY141" s="45"/>
      <c r="ALZ141" s="45"/>
      <c r="AMA141" s="45"/>
      <c r="AMB141" s="45"/>
      <c r="AMC141" s="45"/>
      <c r="AMD141" s="45"/>
      <c r="AME141" s="45"/>
      <c r="AMF141" s="45"/>
      <c r="AMG141" s="45"/>
      <c r="AMH141" s="45"/>
      <c r="AMI141" s="45"/>
      <c r="AMJ141" s="45"/>
      <c r="AMK141" s="45"/>
      <c r="AML141" s="45"/>
      <c r="AMM141" s="45"/>
      <c r="AMN141" s="45"/>
      <c r="AMO141" s="45"/>
      <c r="AMP141" s="45"/>
      <c r="AMQ141" s="45"/>
      <c r="AMR141" s="45"/>
      <c r="AMS141" s="45"/>
      <c r="AMT141" s="45"/>
      <c r="AMU141" s="45"/>
      <c r="AMV141" s="45"/>
      <c r="AMW141" s="45"/>
      <c r="AMX141" s="45"/>
      <c r="AMY141" s="45"/>
      <c r="AMZ141" s="45"/>
      <c r="ANA141" s="45"/>
      <c r="ANB141" s="45"/>
      <c r="ANC141" s="45"/>
      <c r="AND141" s="45"/>
      <c r="ANE141" s="45"/>
      <c r="ANF141" s="45"/>
      <c r="ANG141" s="45"/>
      <c r="ANH141" s="45"/>
      <c r="ANI141" s="45"/>
      <c r="ANJ141" s="45"/>
      <c r="ANK141" s="45"/>
      <c r="ANL141" s="45"/>
      <c r="ANM141" s="45"/>
      <c r="ANN141" s="45"/>
      <c r="ANO141" s="45"/>
      <c r="ANP141" s="45"/>
      <c r="ANQ141" s="45"/>
      <c r="ANR141" s="45"/>
      <c r="ANS141" s="45"/>
      <c r="ANT141" s="45"/>
      <c r="ANU141" s="45"/>
      <c r="ANV141" s="45"/>
      <c r="ANW141" s="45"/>
      <c r="ANX141" s="45"/>
      <c r="ANY141" s="45"/>
      <c r="ANZ141" s="45"/>
      <c r="AOA141" s="45"/>
      <c r="AOB141" s="45"/>
      <c r="AOC141" s="45"/>
      <c r="AOD141" s="45"/>
      <c r="AOE141" s="45"/>
      <c r="AOF141" s="45"/>
      <c r="AOG141" s="45"/>
      <c r="AOH141" s="45"/>
      <c r="AOI141" s="45"/>
      <c r="AOJ141" s="45"/>
      <c r="AOK141" s="45"/>
      <c r="AOL141" s="45"/>
      <c r="AOM141" s="45"/>
      <c r="AON141" s="45"/>
      <c r="AOO141" s="45"/>
      <c r="AOP141" s="45"/>
      <c r="AOQ141" s="45"/>
      <c r="AOR141" s="45"/>
      <c r="AOS141" s="45"/>
      <c r="AOT141" s="45"/>
      <c r="AOU141" s="45"/>
      <c r="AOV141" s="45"/>
      <c r="AOW141" s="45"/>
      <c r="AOX141" s="45"/>
      <c r="AOY141" s="45"/>
      <c r="AOZ141" s="45"/>
      <c r="APA141" s="45"/>
      <c r="APB141" s="45"/>
      <c r="APC141" s="45"/>
      <c r="APD141" s="45"/>
      <c r="APE141" s="45"/>
      <c r="APF141" s="45"/>
      <c r="APG141" s="45"/>
      <c r="APH141" s="45"/>
      <c r="API141" s="45"/>
      <c r="APJ141" s="45"/>
      <c r="APK141" s="45"/>
      <c r="APL141" s="45"/>
      <c r="APM141" s="45"/>
      <c r="APN141" s="45"/>
      <c r="APO141" s="45"/>
      <c r="APP141" s="45"/>
      <c r="APQ141" s="45"/>
      <c r="APR141" s="45"/>
      <c r="APS141" s="45"/>
      <c r="APT141" s="45"/>
      <c r="APU141" s="45"/>
      <c r="APV141" s="45"/>
      <c r="APW141" s="45"/>
      <c r="APX141" s="45"/>
      <c r="APY141" s="45"/>
      <c r="APZ141" s="45"/>
      <c r="AQA141" s="45"/>
      <c r="AQB141" s="45"/>
      <c r="AQC141" s="45"/>
      <c r="AQD141" s="45"/>
      <c r="AQE141" s="45"/>
      <c r="AQF141" s="45"/>
      <c r="AQG141" s="45"/>
      <c r="AQH141" s="45"/>
      <c r="AQI141" s="45"/>
      <c r="AQJ141" s="45"/>
      <c r="AQK141" s="45"/>
      <c r="AQL141" s="45"/>
      <c r="AQM141" s="45"/>
      <c r="AQN141" s="45"/>
      <c r="AQO141" s="45"/>
      <c r="AQP141" s="45"/>
      <c r="AQQ141" s="45"/>
      <c r="AQR141" s="45"/>
      <c r="AQS141" s="45"/>
      <c r="AQT141" s="45"/>
      <c r="AQU141" s="45"/>
      <c r="AQV141" s="45"/>
      <c r="AQW141" s="45"/>
      <c r="AQX141" s="45"/>
      <c r="AQY141" s="45"/>
      <c r="AQZ141" s="45"/>
      <c r="ARA141" s="45"/>
      <c r="ARB141" s="45"/>
      <c r="ARC141" s="45"/>
      <c r="ARD141" s="45"/>
      <c r="ARE141" s="45"/>
      <c r="ARF141" s="45"/>
      <c r="ARG141" s="45"/>
      <c r="ARH141" s="45"/>
      <c r="ARI141" s="45"/>
      <c r="ARJ141" s="45"/>
      <c r="ARK141" s="45"/>
      <c r="ARL141" s="45"/>
      <c r="ARM141" s="45"/>
      <c r="ARN141" s="45"/>
      <c r="ARO141" s="45"/>
      <c r="ARP141" s="45"/>
      <c r="ARQ141" s="45"/>
      <c r="ARR141" s="45"/>
      <c r="ARS141" s="45"/>
      <c r="ART141" s="45"/>
      <c r="ARU141" s="45"/>
      <c r="ARV141" s="45"/>
      <c r="ARW141" s="45"/>
      <c r="ARX141" s="45"/>
      <c r="ARY141" s="45"/>
      <c r="ARZ141" s="45"/>
      <c r="ASA141" s="45"/>
      <c r="ASB141" s="45"/>
      <c r="ASC141" s="45"/>
      <c r="ASD141" s="45"/>
      <c r="ASE141" s="45"/>
      <c r="ASF141" s="45"/>
      <c r="ASG141" s="45"/>
      <c r="ASH141" s="45"/>
      <c r="ASI141" s="45"/>
      <c r="ASJ141" s="45"/>
      <c r="ASK141" s="45"/>
      <c r="ASL141" s="45"/>
      <c r="ASM141" s="45"/>
      <c r="ASN141" s="45"/>
      <c r="ASO141" s="45"/>
      <c r="ASP141" s="45"/>
      <c r="ASQ141" s="45"/>
      <c r="ASR141" s="45"/>
      <c r="ASS141" s="45"/>
      <c r="AST141" s="45"/>
      <c r="ASU141" s="45"/>
      <c r="ASV141" s="45"/>
      <c r="ASW141" s="45"/>
      <c r="ASX141" s="45"/>
      <c r="ASY141" s="45"/>
      <c r="ASZ141" s="45"/>
      <c r="ATA141" s="45"/>
      <c r="ATB141" s="45"/>
      <c r="ATC141" s="45"/>
      <c r="ATD141" s="45"/>
      <c r="ATE141" s="45"/>
      <c r="ATF141" s="45"/>
      <c r="ATG141" s="45"/>
      <c r="ATH141" s="45"/>
      <c r="ATI141" s="45"/>
      <c r="ATJ141" s="45"/>
      <c r="ATK141" s="45"/>
      <c r="ATL141" s="45"/>
      <c r="ATM141" s="45"/>
      <c r="ATN141" s="45"/>
      <c r="ATO141" s="45"/>
      <c r="ATP141" s="45"/>
      <c r="ATQ141" s="45"/>
      <c r="ATR141" s="45"/>
      <c r="ATS141" s="45"/>
      <c r="ATT141" s="45"/>
      <c r="ATU141" s="45"/>
      <c r="ATV141" s="45"/>
      <c r="ATW141" s="45"/>
      <c r="ATX141" s="45"/>
      <c r="ATY141" s="45"/>
      <c r="ATZ141" s="45"/>
      <c r="AUA141" s="45"/>
      <c r="AUB141" s="45"/>
      <c r="AUC141" s="45"/>
      <c r="AUD141" s="45"/>
      <c r="AUE141" s="45"/>
      <c r="AUF141" s="45"/>
      <c r="AUG141" s="45"/>
      <c r="AUH141" s="45"/>
      <c r="AUI141" s="45"/>
      <c r="AUJ141" s="45"/>
      <c r="AUK141" s="45"/>
      <c r="AUL141" s="45"/>
      <c r="AUM141" s="45"/>
      <c r="AUN141" s="45"/>
      <c r="AUO141" s="45"/>
      <c r="AUP141" s="45"/>
      <c r="AUQ141" s="45"/>
      <c r="AUR141" s="45"/>
      <c r="AUS141" s="45"/>
      <c r="AUT141" s="45"/>
      <c r="AUU141" s="45"/>
      <c r="AUV141" s="45"/>
      <c r="AUW141" s="45"/>
      <c r="AUX141" s="45"/>
      <c r="AUY141" s="45"/>
      <c r="AUZ141" s="45"/>
      <c r="AVA141" s="45"/>
      <c r="AVB141" s="45"/>
      <c r="AVC141" s="45"/>
      <c r="AVD141" s="45"/>
      <c r="AVE141" s="45"/>
      <c r="AVF141" s="45"/>
      <c r="AVG141" s="45"/>
      <c r="AVH141" s="45"/>
      <c r="AVI141" s="45"/>
      <c r="AVJ141" s="45"/>
      <c r="AVK141" s="45"/>
      <c r="AVL141" s="45"/>
      <c r="AVM141" s="45"/>
      <c r="AVN141" s="45"/>
      <c r="AVO141" s="45"/>
      <c r="AVP141" s="45"/>
      <c r="AVQ141" s="45"/>
      <c r="AVR141" s="45"/>
      <c r="AVS141" s="45"/>
      <c r="AVT141" s="45"/>
      <c r="AVU141" s="45"/>
      <c r="AVV141" s="45"/>
      <c r="AVW141" s="45"/>
      <c r="AVX141" s="45"/>
      <c r="AVY141" s="45"/>
      <c r="AVZ141" s="45"/>
      <c r="AWA141" s="45"/>
      <c r="AWB141" s="45"/>
      <c r="AWC141" s="45"/>
      <c r="AWD141" s="45"/>
      <c r="AWE141" s="45"/>
      <c r="AWF141" s="45"/>
      <c r="AWG141" s="45"/>
      <c r="AWH141" s="45"/>
      <c r="AWI141" s="45"/>
      <c r="AWJ141" s="45"/>
      <c r="AWK141" s="45"/>
      <c r="AWL141" s="45"/>
      <c r="AWM141" s="45"/>
      <c r="AWN141" s="45"/>
      <c r="AWO141" s="45"/>
      <c r="AWP141" s="45"/>
      <c r="AWQ141" s="45"/>
      <c r="AWR141" s="45"/>
      <c r="AWS141" s="45"/>
      <c r="AWT141" s="45"/>
      <c r="AWU141" s="45"/>
      <c r="AWV141" s="45"/>
      <c r="AWW141" s="45"/>
      <c r="AWX141" s="45"/>
      <c r="AWY141" s="45"/>
      <c r="AWZ141" s="45"/>
      <c r="AXA141" s="45"/>
      <c r="AXB141" s="45"/>
      <c r="AXC141" s="45"/>
      <c r="AXD141" s="45"/>
      <c r="AXE141" s="45"/>
      <c r="AXF141" s="45"/>
      <c r="AXG141" s="45"/>
      <c r="AXH141" s="45"/>
      <c r="AXI141" s="45"/>
      <c r="AXJ141" s="45"/>
      <c r="AXK141" s="45"/>
      <c r="AXL141" s="45"/>
      <c r="AXM141" s="45"/>
      <c r="AXN141" s="45"/>
      <c r="AXO141" s="45"/>
      <c r="AXP141" s="45"/>
      <c r="AXQ141" s="45"/>
      <c r="AXR141" s="45"/>
      <c r="AXS141" s="45"/>
      <c r="AXT141" s="45"/>
      <c r="AXU141" s="45"/>
      <c r="AXV141" s="45"/>
      <c r="AXW141" s="45"/>
      <c r="AXX141" s="45"/>
      <c r="AXY141" s="45"/>
      <c r="AXZ141" s="45"/>
      <c r="AYA141" s="45"/>
      <c r="AYB141" s="45"/>
      <c r="AYC141" s="45"/>
      <c r="AYD141" s="45"/>
      <c r="AYE141" s="45"/>
      <c r="AYF141" s="45"/>
      <c r="AYG141" s="45"/>
      <c r="AYH141" s="45"/>
      <c r="AYI141" s="45"/>
      <c r="AYJ141" s="45"/>
      <c r="AYK141" s="45"/>
      <c r="AYL141" s="45"/>
      <c r="AYM141" s="45"/>
      <c r="AYN141" s="45"/>
      <c r="AYO141" s="45"/>
      <c r="AYP141" s="45"/>
      <c r="AYQ141" s="45"/>
      <c r="AYR141" s="45"/>
      <c r="AYS141" s="45"/>
      <c r="AYT141" s="45"/>
      <c r="AYU141" s="45"/>
      <c r="AYV141" s="45"/>
      <c r="AYW141" s="45"/>
      <c r="AYX141" s="45"/>
      <c r="AYY141" s="45"/>
      <c r="AYZ141" s="45"/>
      <c r="AZA141" s="45"/>
      <c r="AZB141" s="45"/>
      <c r="AZC141" s="45"/>
      <c r="AZD141" s="45"/>
      <c r="AZE141" s="45"/>
      <c r="AZF141" s="45"/>
      <c r="AZG141" s="45"/>
      <c r="AZH141" s="45"/>
      <c r="AZI141" s="45"/>
      <c r="AZJ141" s="45"/>
      <c r="AZK141" s="45"/>
      <c r="AZL141" s="45"/>
      <c r="AZM141" s="45"/>
      <c r="AZN141" s="45"/>
      <c r="AZO141" s="45"/>
      <c r="AZP141" s="45"/>
      <c r="AZQ141" s="45"/>
      <c r="AZR141" s="45"/>
      <c r="AZS141" s="45"/>
      <c r="AZT141" s="45"/>
      <c r="AZU141" s="45"/>
      <c r="AZV141" s="45"/>
      <c r="AZW141" s="45"/>
      <c r="AZX141" s="45"/>
      <c r="AZY141" s="45"/>
      <c r="AZZ141" s="45"/>
      <c r="BAA141" s="45"/>
      <c r="BAB141" s="45"/>
      <c r="BAC141" s="45"/>
      <c r="BAD141" s="45"/>
      <c r="BAE141" s="45"/>
      <c r="BAF141" s="45"/>
      <c r="BAG141" s="45"/>
      <c r="BAH141" s="45"/>
      <c r="BAI141" s="45"/>
      <c r="BAJ141" s="45"/>
      <c r="BAK141" s="45"/>
      <c r="BAL141" s="45"/>
      <c r="BAM141" s="45"/>
      <c r="BAN141" s="45"/>
      <c r="BAO141" s="45"/>
      <c r="BAP141" s="45"/>
      <c r="BAQ141" s="45"/>
      <c r="BAR141" s="45"/>
      <c r="BAS141" s="45"/>
      <c r="BAT141" s="45"/>
      <c r="BAU141" s="45"/>
      <c r="BAV141" s="45"/>
      <c r="BAW141" s="45"/>
      <c r="BAX141" s="45"/>
      <c r="BAY141" s="45"/>
      <c r="BAZ141" s="45"/>
      <c r="BBA141" s="45"/>
      <c r="BBB141" s="45"/>
      <c r="BBC141" s="45"/>
      <c r="BBD141" s="45"/>
      <c r="BBE141" s="45"/>
      <c r="BBF141" s="45"/>
      <c r="BBG141" s="45"/>
      <c r="BBH141" s="45"/>
      <c r="BBI141" s="45"/>
      <c r="BBJ141" s="45"/>
      <c r="BBK141" s="45"/>
      <c r="BBL141" s="45"/>
      <c r="BBM141" s="45"/>
      <c r="BBN141" s="45"/>
      <c r="BBO141" s="45"/>
      <c r="BBP141" s="45"/>
      <c r="BBQ141" s="45"/>
      <c r="BBR141" s="45"/>
      <c r="BBS141" s="45"/>
      <c r="BBT141" s="45"/>
      <c r="BBU141" s="45"/>
      <c r="BBV141" s="45"/>
      <c r="BBW141" s="45"/>
      <c r="BBX141" s="45"/>
      <c r="BBY141" s="45"/>
      <c r="BBZ141" s="45"/>
      <c r="BCA141" s="45"/>
      <c r="BCB141" s="45"/>
      <c r="BCC141" s="45"/>
      <c r="BCD141" s="45"/>
      <c r="BCE141" s="45"/>
      <c r="BCF141" s="45"/>
      <c r="BCG141" s="45"/>
      <c r="BCH141" s="45"/>
      <c r="BCI141" s="45"/>
      <c r="BCJ141" s="45"/>
      <c r="BCK141" s="45"/>
      <c r="BCL141" s="45"/>
      <c r="BCM141" s="45"/>
      <c r="BCN141" s="45"/>
      <c r="BCO141" s="45"/>
      <c r="BCP141" s="45"/>
      <c r="BCQ141" s="45"/>
      <c r="BCR141" s="45"/>
      <c r="BCS141" s="45"/>
      <c r="BCT141" s="45"/>
      <c r="BCU141" s="45"/>
      <c r="BCV141" s="45"/>
      <c r="BCW141" s="45"/>
      <c r="BCX141" s="45"/>
      <c r="BCY141" s="45"/>
      <c r="BCZ141" s="45"/>
      <c r="BDA141" s="45"/>
      <c r="BDB141" s="45"/>
      <c r="BDC141" s="45"/>
      <c r="BDD141" s="45"/>
      <c r="BDE141" s="45"/>
      <c r="BDF141" s="45"/>
      <c r="BDG141" s="45"/>
      <c r="BDH141" s="45"/>
      <c r="BDI141" s="45"/>
      <c r="BDJ141" s="45"/>
      <c r="BDK141" s="45"/>
      <c r="BDL141" s="45"/>
      <c r="BDM141" s="45"/>
      <c r="BDN141" s="45"/>
      <c r="BDO141" s="45"/>
      <c r="BDP141" s="45"/>
      <c r="BDQ141" s="45"/>
      <c r="BDR141" s="45"/>
      <c r="BDS141" s="45"/>
      <c r="BDT141" s="45"/>
      <c r="BDU141" s="45"/>
      <c r="BDV141" s="45"/>
      <c r="BDW141" s="45"/>
      <c r="BDX141" s="45"/>
      <c r="BDY141" s="45"/>
      <c r="BDZ141" s="45"/>
      <c r="BEA141" s="45"/>
      <c r="BEB141" s="45"/>
      <c r="BEC141" s="45"/>
      <c r="BED141" s="45"/>
      <c r="BEE141" s="45"/>
      <c r="BEF141" s="45"/>
      <c r="BEG141" s="45"/>
      <c r="BEH141" s="45"/>
      <c r="BEI141" s="45"/>
      <c r="BEJ141" s="45"/>
      <c r="BEK141" s="45"/>
      <c r="BEL141" s="45"/>
      <c r="BEM141" s="45"/>
      <c r="BEN141" s="45"/>
      <c r="BEO141" s="45"/>
      <c r="BEP141" s="45"/>
      <c r="BEQ141" s="45"/>
      <c r="BER141" s="45"/>
      <c r="BES141" s="45"/>
      <c r="BET141" s="45"/>
      <c r="BEU141" s="45"/>
      <c r="BEV141" s="45"/>
      <c r="BEW141" s="45"/>
      <c r="BEX141" s="45"/>
      <c r="BEY141" s="45"/>
      <c r="BEZ141" s="45"/>
      <c r="BFA141" s="45"/>
      <c r="BFB141" s="45"/>
      <c r="BFC141" s="45"/>
      <c r="BFD141" s="45"/>
      <c r="BFE141" s="45"/>
      <c r="BFF141" s="45"/>
      <c r="BFG141" s="45"/>
      <c r="BFH141" s="45"/>
      <c r="BFI141" s="45"/>
      <c r="BFJ141" s="45"/>
      <c r="BFK141" s="45"/>
      <c r="BFL141" s="45"/>
      <c r="BFM141" s="45"/>
      <c r="BFN141" s="45"/>
      <c r="BFO141" s="45"/>
      <c r="BFP141" s="45"/>
      <c r="BFQ141" s="45"/>
      <c r="BFR141" s="45"/>
      <c r="BFS141" s="45"/>
      <c r="BFT141" s="45"/>
      <c r="BFU141" s="45"/>
      <c r="BFV141" s="45"/>
      <c r="BFW141" s="45"/>
      <c r="BFX141" s="45"/>
      <c r="BFY141" s="45"/>
      <c r="BFZ141" s="45"/>
      <c r="BGA141" s="45"/>
      <c r="BGB141" s="45"/>
      <c r="BGC141" s="45"/>
      <c r="BGD141" s="45"/>
      <c r="BGE141" s="45"/>
      <c r="BGF141" s="45"/>
      <c r="BGG141" s="45"/>
      <c r="BGH141" s="45"/>
      <c r="BGI141" s="45"/>
      <c r="BGJ141" s="45"/>
      <c r="BGK141" s="45"/>
      <c r="BGL141" s="45"/>
      <c r="BGM141" s="45"/>
      <c r="BGN141" s="45"/>
      <c r="BGO141" s="45"/>
      <c r="BGP141" s="45"/>
      <c r="BGQ141" s="45"/>
      <c r="BGR141" s="45"/>
      <c r="BGS141" s="45"/>
      <c r="BGT141" s="45"/>
      <c r="BGU141" s="45"/>
      <c r="BGV141" s="45"/>
      <c r="BGW141" s="45"/>
      <c r="BGX141" s="45"/>
      <c r="BGY141" s="45"/>
      <c r="BGZ141" s="45"/>
      <c r="BHA141" s="45"/>
      <c r="BHB141" s="45"/>
      <c r="BHC141" s="45"/>
      <c r="BHD141" s="45"/>
      <c r="BHE141" s="45"/>
      <c r="BHF141" s="45"/>
      <c r="BHG141" s="45"/>
      <c r="BHH141" s="45"/>
      <c r="BHI141" s="45"/>
      <c r="BHJ141" s="45"/>
      <c r="BHK141" s="45"/>
      <c r="BHL141" s="45"/>
      <c r="BHM141" s="45"/>
      <c r="BHN141" s="45"/>
      <c r="BHO141" s="45"/>
      <c r="BHP141" s="45"/>
      <c r="BHQ141" s="45"/>
      <c r="BHR141" s="45"/>
      <c r="BHS141" s="45"/>
      <c r="BHT141" s="45"/>
      <c r="BHU141" s="45"/>
      <c r="BHV141" s="45"/>
      <c r="BHW141" s="45"/>
      <c r="BHX141" s="45"/>
      <c r="BHY141" s="45"/>
      <c r="BHZ141" s="45"/>
      <c r="BIA141" s="45"/>
      <c r="BIB141" s="45"/>
      <c r="BIC141" s="45"/>
      <c r="BID141" s="45"/>
      <c r="BIE141" s="45"/>
      <c r="BIF141" s="45"/>
      <c r="BIG141" s="45"/>
      <c r="BIH141" s="45"/>
      <c r="BII141" s="45"/>
      <c r="BIJ141" s="45"/>
      <c r="BIK141" s="45"/>
      <c r="BIL141" s="45"/>
      <c r="BIM141" s="45"/>
      <c r="BIN141" s="45"/>
      <c r="BIO141" s="45"/>
      <c r="BIP141" s="45"/>
      <c r="BIQ141" s="45"/>
      <c r="BIR141" s="45"/>
      <c r="BIS141" s="45"/>
      <c r="BIT141" s="45"/>
      <c r="BIU141" s="45"/>
      <c r="BIV141" s="45"/>
      <c r="BIW141" s="45"/>
      <c r="BIX141" s="45"/>
      <c r="BIY141" s="45"/>
      <c r="BIZ141" s="45"/>
      <c r="BJA141" s="45"/>
      <c r="BJB141" s="45"/>
      <c r="BJC141" s="45"/>
      <c r="BJD141" s="45"/>
      <c r="BJE141" s="45"/>
      <c r="BJF141" s="45"/>
      <c r="BJG141" s="45"/>
      <c r="BJH141" s="45"/>
      <c r="BJI141" s="45"/>
      <c r="BJJ141" s="45"/>
      <c r="BJK141" s="45"/>
      <c r="BJL141" s="45"/>
      <c r="BJM141" s="45"/>
      <c r="BJN141" s="45"/>
      <c r="BJO141" s="45"/>
      <c r="BJP141" s="45"/>
      <c r="BJQ141" s="45"/>
      <c r="BJR141" s="45"/>
      <c r="BJS141" s="45"/>
      <c r="BJT141" s="45"/>
      <c r="BJU141" s="45"/>
      <c r="BJV141" s="45"/>
      <c r="BJW141" s="45"/>
      <c r="BJX141" s="45"/>
      <c r="BJY141" s="45"/>
      <c r="BJZ141" s="45"/>
      <c r="BKA141" s="45"/>
      <c r="BKB141" s="45"/>
      <c r="BKC141" s="45"/>
      <c r="BKD141" s="45"/>
      <c r="BKE141" s="45"/>
      <c r="BKF141" s="45"/>
      <c r="BKG141" s="45"/>
      <c r="BKH141" s="45"/>
      <c r="BKI141" s="45"/>
      <c r="BKJ141" s="45"/>
      <c r="BKK141" s="45"/>
      <c r="BKL141" s="45"/>
      <c r="BKM141" s="45"/>
      <c r="BKN141" s="45"/>
      <c r="BKO141" s="45"/>
      <c r="BKP141" s="45"/>
      <c r="BKQ141" s="45"/>
      <c r="BKR141" s="45"/>
      <c r="BKS141" s="45"/>
      <c r="BKT141" s="45"/>
      <c r="BKU141" s="45"/>
      <c r="BKV141" s="45"/>
      <c r="BKW141" s="45"/>
      <c r="BKX141" s="45"/>
      <c r="BKY141" s="45"/>
      <c r="BKZ141" s="45"/>
      <c r="BLA141" s="45"/>
      <c r="BLB141" s="45"/>
      <c r="BLC141" s="45"/>
      <c r="BLD141" s="45"/>
      <c r="BLE141" s="45"/>
      <c r="BLF141" s="45"/>
      <c r="BLG141" s="45"/>
      <c r="BLH141" s="45"/>
      <c r="BLI141" s="45"/>
      <c r="BLJ141" s="45"/>
      <c r="BLK141" s="45"/>
      <c r="BLL141" s="45"/>
      <c r="BLM141" s="45"/>
      <c r="BLN141" s="45"/>
      <c r="BLO141" s="45"/>
      <c r="BLP141" s="45"/>
      <c r="BLQ141" s="45"/>
      <c r="BLR141" s="45"/>
      <c r="BLS141" s="45"/>
      <c r="BLT141" s="45"/>
      <c r="BLU141" s="45"/>
      <c r="BLV141" s="45"/>
      <c r="BLW141" s="45"/>
      <c r="BLX141" s="45"/>
      <c r="BLY141" s="45"/>
      <c r="BLZ141" s="45"/>
      <c r="BMA141" s="45"/>
      <c r="BMB141" s="45"/>
      <c r="BMC141" s="45"/>
      <c r="BMD141" s="45"/>
      <c r="BME141" s="45"/>
      <c r="BMF141" s="45"/>
      <c r="BMG141" s="45"/>
      <c r="BMH141" s="45"/>
      <c r="BMI141" s="45"/>
      <c r="BMJ141" s="45"/>
      <c r="BMK141" s="45"/>
      <c r="BML141" s="45"/>
      <c r="BMM141" s="45"/>
      <c r="BMN141" s="45"/>
      <c r="BMO141" s="45"/>
      <c r="BMP141" s="45"/>
      <c r="BMQ141" s="45"/>
      <c r="BMR141" s="45"/>
      <c r="BMS141" s="45"/>
      <c r="BMT141" s="45"/>
      <c r="BMU141" s="45"/>
      <c r="BMV141" s="45"/>
      <c r="BMW141" s="45"/>
      <c r="BMX141" s="45"/>
      <c r="BMY141" s="45"/>
      <c r="BMZ141" s="45"/>
      <c r="BNA141" s="45"/>
      <c r="BNB141" s="45"/>
      <c r="BNC141" s="45"/>
      <c r="BND141" s="45"/>
      <c r="BNE141" s="45"/>
      <c r="BNF141" s="45"/>
      <c r="BNG141" s="45"/>
      <c r="BNH141" s="45"/>
      <c r="BNI141" s="45"/>
      <c r="BNJ141" s="45"/>
      <c r="BNK141" s="45"/>
      <c r="BNL141" s="45"/>
      <c r="BNM141" s="45"/>
      <c r="BNN141" s="45"/>
      <c r="BNO141" s="45"/>
      <c r="BNP141" s="45"/>
      <c r="BNQ141" s="45"/>
      <c r="BNR141" s="45"/>
      <c r="BNS141" s="45"/>
      <c r="BNT141" s="45"/>
      <c r="BNU141" s="45"/>
      <c r="BNV141" s="45"/>
      <c r="BNW141" s="45"/>
      <c r="BNX141" s="45"/>
      <c r="BNY141" s="45"/>
      <c r="BNZ141" s="45"/>
      <c r="BOA141" s="45"/>
      <c r="BOB141" s="45"/>
      <c r="BOC141" s="45"/>
      <c r="BOD141" s="45"/>
      <c r="BOE141" s="45"/>
      <c r="BOF141" s="45"/>
      <c r="BOG141" s="45"/>
      <c r="BOH141" s="45"/>
      <c r="BOI141" s="45"/>
      <c r="BOJ141" s="45"/>
      <c r="BOK141" s="45"/>
      <c r="BOL141" s="45"/>
      <c r="BOM141" s="45"/>
      <c r="BON141" s="45"/>
      <c r="BOO141" s="45"/>
      <c r="BOP141" s="45"/>
      <c r="BOQ141" s="45"/>
      <c r="BOR141" s="45"/>
      <c r="BOS141" s="45"/>
      <c r="BOT141" s="45"/>
      <c r="BOU141" s="45"/>
      <c r="BOV141" s="45"/>
      <c r="BOW141" s="45"/>
      <c r="BOX141" s="45"/>
      <c r="BOY141" s="45"/>
      <c r="BOZ141" s="45"/>
      <c r="BPA141" s="45"/>
      <c r="BPB141" s="45"/>
      <c r="BPC141" s="45"/>
      <c r="BPD141" s="45"/>
      <c r="BPE141" s="45"/>
      <c r="BPF141" s="45"/>
      <c r="BPG141" s="45"/>
      <c r="BPH141" s="45"/>
      <c r="BPI141" s="45"/>
      <c r="BPJ141" s="45"/>
      <c r="BPK141" s="45"/>
      <c r="BPL141" s="45"/>
      <c r="BPM141" s="45"/>
      <c r="BPN141" s="45"/>
      <c r="BPO141" s="45"/>
      <c r="BPP141" s="45"/>
      <c r="BPQ141" s="45"/>
      <c r="BPR141" s="45"/>
      <c r="BPS141" s="45"/>
      <c r="BPT141" s="45"/>
      <c r="BPU141" s="45"/>
      <c r="BPV141" s="45"/>
      <c r="BPW141" s="45"/>
      <c r="BPX141" s="45"/>
      <c r="BPY141" s="45"/>
      <c r="BPZ141" s="45"/>
      <c r="BQA141" s="45"/>
      <c r="BQB141" s="45"/>
      <c r="BQC141" s="45"/>
      <c r="BQD141" s="45"/>
      <c r="BQE141" s="45"/>
      <c r="BQF141" s="45"/>
      <c r="BQG141" s="45"/>
      <c r="BQH141" s="45"/>
      <c r="BQI141" s="45"/>
      <c r="BQJ141" s="45"/>
      <c r="BQK141" s="45"/>
      <c r="BQL141" s="45"/>
      <c r="BQM141" s="45"/>
      <c r="BQN141" s="45"/>
      <c r="BQO141" s="45"/>
      <c r="BQP141" s="45"/>
      <c r="BQQ141" s="45"/>
      <c r="BQR141" s="45"/>
      <c r="BQS141" s="45"/>
      <c r="BQT141" s="45"/>
      <c r="BQU141" s="45"/>
      <c r="BQV141" s="45"/>
      <c r="BQW141" s="45"/>
      <c r="BQX141" s="45"/>
      <c r="BQY141" s="45"/>
      <c r="BQZ141" s="45"/>
      <c r="BRA141" s="45"/>
      <c r="BRB141" s="45"/>
      <c r="BRC141" s="45"/>
      <c r="BRD141" s="45"/>
      <c r="BRE141" s="45"/>
      <c r="BRF141" s="45"/>
      <c r="BRG141" s="45"/>
      <c r="BRH141" s="45"/>
      <c r="BRI141" s="45"/>
      <c r="BRJ141" s="45"/>
      <c r="BRK141" s="45"/>
      <c r="BRL141" s="45"/>
      <c r="BRM141" s="45"/>
      <c r="BRN141" s="45"/>
      <c r="BRO141" s="45"/>
      <c r="BRP141" s="45"/>
      <c r="BRQ141" s="45"/>
      <c r="BRR141" s="45"/>
      <c r="BRS141" s="45"/>
      <c r="BRT141" s="45"/>
      <c r="BRU141" s="45"/>
      <c r="BRV141" s="45"/>
      <c r="BRW141" s="45"/>
      <c r="BRX141" s="45"/>
      <c r="BRY141" s="45"/>
      <c r="BRZ141" s="45"/>
      <c r="BSA141" s="45"/>
      <c r="BSB141" s="45"/>
      <c r="BSC141" s="45"/>
      <c r="BSD141" s="45"/>
      <c r="BSE141" s="45"/>
      <c r="BSF141" s="45"/>
      <c r="BSG141" s="45"/>
      <c r="BSH141" s="45"/>
      <c r="BSI141" s="45"/>
      <c r="BSJ141" s="45"/>
      <c r="BSK141" s="45"/>
      <c r="BSL141" s="45"/>
      <c r="BSM141" s="45"/>
      <c r="BSN141" s="45"/>
      <c r="BSO141" s="45"/>
      <c r="BSP141" s="45"/>
      <c r="BSQ141" s="45"/>
      <c r="BSR141" s="45"/>
      <c r="BSS141" s="45"/>
      <c r="BST141" s="45"/>
      <c r="BSU141" s="45"/>
      <c r="BSV141" s="45"/>
      <c r="BSW141" s="45"/>
      <c r="BSX141" s="45"/>
      <c r="BSY141" s="45"/>
      <c r="BSZ141" s="45"/>
      <c r="BTA141" s="45"/>
      <c r="BTB141" s="45"/>
      <c r="BTC141" s="45"/>
      <c r="BTD141" s="45"/>
      <c r="BTE141" s="45"/>
      <c r="BTF141" s="45"/>
      <c r="BTG141" s="45"/>
      <c r="BTH141" s="45"/>
      <c r="BTI141" s="45"/>
      <c r="BTJ141" s="45"/>
      <c r="BTK141" s="45"/>
      <c r="BTL141" s="45"/>
      <c r="BTM141" s="45"/>
      <c r="BTN141" s="45"/>
      <c r="BTO141" s="45"/>
      <c r="BTP141" s="45"/>
      <c r="BTQ141" s="45"/>
      <c r="BTR141" s="45"/>
      <c r="BTS141" s="45"/>
      <c r="BTT141" s="45"/>
      <c r="BTU141" s="45"/>
      <c r="BTV141" s="45"/>
      <c r="BTW141" s="45"/>
      <c r="BTX141" s="45"/>
      <c r="BTY141" s="45"/>
      <c r="BTZ141" s="45"/>
      <c r="BUA141" s="45"/>
      <c r="BUB141" s="45"/>
      <c r="BUC141" s="45"/>
      <c r="BUD141" s="45"/>
      <c r="BUE141" s="45"/>
      <c r="BUF141" s="45"/>
      <c r="BUG141" s="45"/>
      <c r="BUH141" s="45"/>
      <c r="BUI141" s="45"/>
      <c r="BUJ141" s="45"/>
      <c r="BUK141" s="45"/>
      <c r="BUL141" s="45"/>
      <c r="BUM141" s="45"/>
      <c r="BUN141" s="45"/>
      <c r="BUO141" s="45"/>
      <c r="BUP141" s="45"/>
      <c r="BUQ141" s="45"/>
      <c r="BUR141" s="45"/>
      <c r="BUS141" s="45"/>
      <c r="BUT141" s="45"/>
      <c r="BUU141" s="45"/>
      <c r="BUV141" s="45"/>
      <c r="BUW141" s="45"/>
      <c r="BUX141" s="45"/>
      <c r="BUY141" s="45"/>
      <c r="BUZ141" s="45"/>
      <c r="BVA141" s="45"/>
      <c r="BVB141" s="45"/>
      <c r="BVC141" s="45"/>
      <c r="BVD141" s="45"/>
      <c r="BVE141" s="45"/>
      <c r="BVF141" s="45"/>
      <c r="BVG141" s="45"/>
      <c r="BVH141" s="45"/>
      <c r="BVI141" s="45"/>
      <c r="BVJ141" s="45"/>
      <c r="BVK141" s="45"/>
      <c r="BVL141" s="45"/>
      <c r="BVM141" s="45"/>
      <c r="BVN141" s="45"/>
      <c r="BVO141" s="45"/>
      <c r="BVP141" s="45"/>
      <c r="BVQ141" s="45"/>
      <c r="BVR141" s="45"/>
      <c r="BVS141" s="45"/>
      <c r="BVT141" s="45"/>
      <c r="BVU141" s="45"/>
      <c r="BVV141" s="45"/>
      <c r="BVW141" s="45"/>
      <c r="BVX141" s="45"/>
      <c r="BVY141" s="45"/>
      <c r="BVZ141" s="45"/>
      <c r="BWA141" s="45"/>
      <c r="BWB141" s="45"/>
      <c r="BWC141" s="45"/>
      <c r="BWD141" s="45"/>
      <c r="BWE141" s="45"/>
      <c r="BWF141" s="45"/>
      <c r="BWG141" s="45"/>
      <c r="BWH141" s="45"/>
      <c r="BWI141" s="45"/>
      <c r="BWJ141" s="45"/>
      <c r="BWK141" s="45"/>
      <c r="BWL141" s="45"/>
      <c r="BWM141" s="45"/>
      <c r="BWN141" s="45"/>
      <c r="BWO141" s="45"/>
      <c r="BWP141" s="45"/>
      <c r="BWQ141" s="45"/>
      <c r="BWR141" s="45"/>
      <c r="BWS141" s="45"/>
      <c r="BWT141" s="45"/>
      <c r="BWU141" s="45"/>
      <c r="BWV141" s="45"/>
      <c r="BWW141" s="45"/>
      <c r="BWX141" s="45"/>
      <c r="BWY141" s="45"/>
      <c r="BWZ141" s="45"/>
      <c r="BXA141" s="45"/>
      <c r="BXB141" s="45"/>
      <c r="BXC141" s="45"/>
      <c r="BXD141" s="45"/>
      <c r="BXE141" s="45"/>
      <c r="BXF141" s="45"/>
      <c r="BXG141" s="45"/>
      <c r="BXH141" s="45"/>
      <c r="BXI141" s="45"/>
      <c r="BXJ141" s="45"/>
      <c r="BXK141" s="45"/>
      <c r="BXL141" s="45"/>
      <c r="BXM141" s="45"/>
      <c r="BXN141" s="45"/>
      <c r="BXO141" s="45"/>
      <c r="BXP141" s="45"/>
      <c r="BXQ141" s="45"/>
      <c r="BXR141" s="45"/>
      <c r="BXS141" s="45"/>
      <c r="BXT141" s="45"/>
      <c r="BXU141" s="45"/>
      <c r="BXV141" s="45"/>
      <c r="BXW141" s="45"/>
      <c r="BXX141" s="45"/>
      <c r="BXY141" s="45"/>
      <c r="BXZ141" s="45"/>
      <c r="BYA141" s="45"/>
      <c r="BYB141" s="45"/>
      <c r="BYC141" s="45"/>
      <c r="BYD141" s="45"/>
      <c r="BYE141" s="45"/>
      <c r="BYF141" s="45"/>
      <c r="BYG141" s="45"/>
      <c r="BYH141" s="45"/>
      <c r="BYI141" s="45"/>
      <c r="BYJ141" s="45"/>
      <c r="BYK141" s="45"/>
      <c r="BYL141" s="45"/>
      <c r="BYM141" s="45"/>
      <c r="BYN141" s="45"/>
      <c r="BYO141" s="45"/>
      <c r="BYP141" s="45"/>
      <c r="BYQ141" s="45"/>
      <c r="BYR141" s="45"/>
      <c r="BYS141" s="45"/>
      <c r="BYT141" s="45"/>
      <c r="BYU141" s="45"/>
      <c r="BYV141" s="45"/>
      <c r="BYW141" s="45"/>
      <c r="BYX141" s="45"/>
      <c r="BYY141" s="45"/>
      <c r="BYZ141" s="45"/>
      <c r="BZA141" s="45"/>
      <c r="BZB141" s="45"/>
      <c r="BZC141" s="45"/>
      <c r="BZD141" s="45"/>
      <c r="BZE141" s="45"/>
      <c r="BZF141" s="45"/>
      <c r="BZG141" s="45"/>
      <c r="BZH141" s="45"/>
      <c r="BZI141" s="45"/>
      <c r="BZJ141" s="45"/>
      <c r="BZK141" s="45"/>
      <c r="BZL141" s="45"/>
      <c r="BZM141" s="45"/>
      <c r="BZN141" s="45"/>
      <c r="BZO141" s="45"/>
      <c r="BZP141" s="45"/>
      <c r="BZQ141" s="45"/>
      <c r="BZR141" s="45"/>
      <c r="BZS141" s="45"/>
      <c r="BZT141" s="45"/>
      <c r="BZU141" s="45"/>
      <c r="BZV141" s="45"/>
      <c r="BZW141" s="45"/>
      <c r="BZX141" s="45"/>
      <c r="BZY141" s="45"/>
      <c r="BZZ141" s="45"/>
      <c r="CAA141" s="45"/>
      <c r="CAB141" s="45"/>
      <c r="CAC141" s="45"/>
      <c r="CAD141" s="45"/>
      <c r="CAE141" s="45"/>
      <c r="CAF141" s="45"/>
      <c r="CAG141" s="45"/>
      <c r="CAH141" s="45"/>
      <c r="CAI141" s="45"/>
      <c r="CAJ141" s="45"/>
      <c r="CAK141" s="45"/>
      <c r="CAL141" s="45"/>
      <c r="CAM141" s="45"/>
      <c r="CAN141" s="45"/>
      <c r="CAO141" s="45"/>
      <c r="CAP141" s="45"/>
      <c r="CAQ141" s="45"/>
      <c r="CAR141" s="45"/>
      <c r="CAS141" s="45"/>
      <c r="CAT141" s="45"/>
      <c r="CAU141" s="45"/>
      <c r="CAV141" s="45"/>
      <c r="CAW141" s="45"/>
      <c r="CAX141" s="45"/>
      <c r="CAY141" s="45"/>
      <c r="CAZ141" s="45"/>
      <c r="CBA141" s="45"/>
      <c r="CBB141" s="45"/>
      <c r="CBC141" s="45"/>
      <c r="CBD141" s="45"/>
      <c r="CBE141" s="45"/>
      <c r="CBF141" s="45"/>
      <c r="CBG141" s="45"/>
      <c r="CBH141" s="45"/>
      <c r="CBI141" s="45"/>
      <c r="CBJ141" s="45"/>
      <c r="CBK141" s="45"/>
      <c r="CBL141" s="45"/>
      <c r="CBM141" s="45"/>
      <c r="CBN141" s="45"/>
      <c r="CBO141" s="45"/>
      <c r="CBP141" s="45"/>
      <c r="CBQ141" s="45"/>
      <c r="CBR141" s="45"/>
      <c r="CBS141" s="45"/>
      <c r="CBT141" s="45"/>
      <c r="CBU141" s="45"/>
      <c r="CBV141" s="45"/>
      <c r="CBW141" s="45"/>
      <c r="CBX141" s="45"/>
      <c r="CBY141" s="45"/>
      <c r="CBZ141" s="45"/>
      <c r="CCA141" s="45"/>
      <c r="CCB141" s="45"/>
      <c r="CCC141" s="45"/>
      <c r="CCD141" s="45"/>
      <c r="CCE141" s="45"/>
      <c r="CCF141" s="45"/>
      <c r="CCG141" s="45"/>
      <c r="CCH141" s="45"/>
      <c r="CCI141" s="45"/>
      <c r="CCJ141" s="45"/>
      <c r="CCK141" s="45"/>
      <c r="CCL141" s="45"/>
      <c r="CCM141" s="45"/>
      <c r="CCN141" s="45"/>
      <c r="CCO141" s="45"/>
      <c r="CCP141" s="45"/>
      <c r="CCQ141" s="45"/>
      <c r="CCR141" s="45"/>
      <c r="CCS141" s="45"/>
      <c r="CCT141" s="45"/>
      <c r="CCU141" s="45"/>
      <c r="CCV141" s="45"/>
      <c r="CCW141" s="45"/>
      <c r="CCX141" s="45"/>
      <c r="CCY141" s="45"/>
      <c r="CCZ141" s="45"/>
      <c r="CDA141" s="45"/>
      <c r="CDB141" s="45"/>
      <c r="CDC141" s="45"/>
      <c r="CDD141" s="45"/>
      <c r="CDE141" s="45"/>
      <c r="CDF141" s="45"/>
      <c r="CDG141" s="45"/>
      <c r="CDH141" s="45"/>
      <c r="CDI141" s="45"/>
      <c r="CDJ141" s="45"/>
      <c r="CDK141" s="45"/>
      <c r="CDL141" s="45"/>
      <c r="CDM141" s="45"/>
      <c r="CDN141" s="45"/>
      <c r="CDO141" s="45"/>
      <c r="CDP141" s="45"/>
      <c r="CDQ141" s="45"/>
      <c r="CDR141" s="45"/>
      <c r="CDS141" s="45"/>
      <c r="CDT141" s="45"/>
      <c r="CDU141" s="45"/>
      <c r="CDV141" s="45"/>
      <c r="CDW141" s="45"/>
      <c r="CDX141" s="45"/>
      <c r="CDY141" s="45"/>
      <c r="CDZ141" s="45"/>
      <c r="CEA141" s="45"/>
      <c r="CEB141" s="45"/>
      <c r="CEC141" s="45"/>
      <c r="CED141" s="45"/>
      <c r="CEE141" s="45"/>
      <c r="CEF141" s="45"/>
      <c r="CEG141" s="45"/>
      <c r="CEH141" s="45"/>
      <c r="CEI141" s="45"/>
      <c r="CEJ141" s="45"/>
      <c r="CEK141" s="45"/>
      <c r="CEL141" s="45"/>
      <c r="CEM141" s="45"/>
      <c r="CEN141" s="45"/>
      <c r="CEO141" s="45"/>
      <c r="CEP141" s="45"/>
      <c r="CEQ141" s="45"/>
      <c r="CER141" s="45"/>
      <c r="CES141" s="45"/>
      <c r="CET141" s="45"/>
      <c r="CEU141" s="45"/>
      <c r="CEV141" s="45"/>
      <c r="CEW141" s="45"/>
      <c r="CEX141" s="45"/>
      <c r="CEY141" s="45"/>
      <c r="CEZ141" s="45"/>
      <c r="CFA141" s="45"/>
      <c r="CFB141" s="45"/>
      <c r="CFC141" s="45"/>
      <c r="CFD141" s="45"/>
      <c r="CFE141" s="45"/>
      <c r="CFF141" s="45"/>
      <c r="CFG141" s="45"/>
      <c r="CFH141" s="45"/>
      <c r="CFI141" s="45"/>
      <c r="CFJ141" s="45"/>
      <c r="CFK141" s="45"/>
      <c r="CFL141" s="45"/>
      <c r="CFM141" s="45"/>
      <c r="CFN141" s="45"/>
      <c r="CFO141" s="45"/>
      <c r="CFP141" s="45"/>
      <c r="CFQ141" s="45"/>
      <c r="CFR141" s="45"/>
      <c r="CFS141" s="45"/>
      <c r="CFT141" s="45"/>
      <c r="CFU141" s="45"/>
      <c r="CFV141" s="45"/>
      <c r="CFW141" s="45"/>
      <c r="CFX141" s="45"/>
      <c r="CFY141" s="45"/>
      <c r="CFZ141" s="45"/>
      <c r="CGA141" s="45"/>
      <c r="CGB141" s="45"/>
      <c r="CGC141" s="45"/>
      <c r="CGD141" s="45"/>
      <c r="CGE141" s="45"/>
      <c r="CGF141" s="45"/>
      <c r="CGG141" s="45"/>
      <c r="CGH141" s="45"/>
      <c r="CGI141" s="45"/>
      <c r="CGJ141" s="45"/>
      <c r="CGK141" s="45"/>
      <c r="CGL141" s="45"/>
      <c r="CGM141" s="45"/>
      <c r="CGN141" s="45"/>
      <c r="CGO141" s="45"/>
      <c r="CGP141" s="45"/>
      <c r="CGQ141" s="45"/>
      <c r="CGR141" s="45"/>
      <c r="CGS141" s="45"/>
      <c r="CGT141" s="45"/>
      <c r="CGU141" s="45"/>
      <c r="CGV141" s="45"/>
      <c r="CGW141" s="45"/>
      <c r="CGX141" s="45"/>
      <c r="CGY141" s="45"/>
      <c r="CGZ141" s="45"/>
      <c r="CHA141" s="45"/>
      <c r="CHB141" s="45"/>
      <c r="CHC141" s="45"/>
      <c r="CHD141" s="45"/>
      <c r="CHE141" s="45"/>
      <c r="CHF141" s="45"/>
      <c r="CHG141" s="45"/>
      <c r="CHH141" s="45"/>
      <c r="CHI141" s="45"/>
      <c r="CHJ141" s="45"/>
      <c r="CHK141" s="45"/>
      <c r="CHL141" s="45"/>
      <c r="CHM141" s="45"/>
      <c r="CHN141" s="45"/>
      <c r="CHO141" s="45"/>
      <c r="CHP141" s="45"/>
      <c r="CHQ141" s="45"/>
      <c r="CHR141" s="45"/>
      <c r="CHS141" s="45"/>
      <c r="CHT141" s="45"/>
      <c r="CHU141" s="45"/>
      <c r="CHV141" s="45"/>
      <c r="CHW141" s="45"/>
      <c r="CHX141" s="45"/>
      <c r="CHY141" s="45"/>
      <c r="CHZ141" s="45"/>
      <c r="CIA141" s="45"/>
      <c r="CIB141" s="45"/>
      <c r="CIC141" s="45"/>
      <c r="CID141" s="45"/>
      <c r="CIE141" s="45"/>
      <c r="CIF141" s="45"/>
      <c r="CIG141" s="45"/>
      <c r="CIH141" s="45"/>
      <c r="CII141" s="45"/>
      <c r="CIJ141" s="45"/>
      <c r="CIK141" s="45"/>
      <c r="CIL141" s="45"/>
      <c r="CIM141" s="45"/>
      <c r="CIN141" s="45"/>
      <c r="CIO141" s="45"/>
      <c r="CIP141" s="45"/>
      <c r="CIQ141" s="45"/>
      <c r="CIR141" s="45"/>
      <c r="CIS141" s="45"/>
      <c r="CIT141" s="45"/>
      <c r="CIU141" s="45"/>
      <c r="CIV141" s="45"/>
      <c r="CIW141" s="45"/>
      <c r="CIX141" s="45"/>
      <c r="CIY141" s="45"/>
      <c r="CIZ141" s="45"/>
      <c r="CJA141" s="45"/>
      <c r="CJB141" s="45"/>
      <c r="CJC141" s="45"/>
      <c r="CJD141" s="45"/>
      <c r="CJE141" s="45"/>
      <c r="CJF141" s="45"/>
      <c r="CJG141" s="45"/>
      <c r="CJH141" s="45"/>
      <c r="CJI141" s="45"/>
      <c r="CJJ141" s="45"/>
      <c r="CJK141" s="45"/>
      <c r="CJL141" s="45"/>
      <c r="CJM141" s="45"/>
      <c r="CJN141" s="45"/>
      <c r="CJO141" s="45"/>
      <c r="CJP141" s="45"/>
      <c r="CJQ141" s="45"/>
      <c r="CJR141" s="45"/>
      <c r="CJS141" s="45"/>
      <c r="CJT141" s="45"/>
      <c r="CJU141" s="45"/>
      <c r="CJV141" s="45"/>
      <c r="CJW141" s="45"/>
      <c r="CJX141" s="45"/>
      <c r="CJY141" s="45"/>
      <c r="CJZ141" s="45"/>
      <c r="CKA141" s="45"/>
      <c r="CKB141" s="45"/>
      <c r="CKC141" s="45"/>
      <c r="CKD141" s="45"/>
      <c r="CKE141" s="45"/>
      <c r="CKF141" s="45"/>
      <c r="CKG141" s="45"/>
      <c r="CKH141" s="45"/>
      <c r="CKI141" s="45"/>
      <c r="CKJ141" s="45"/>
      <c r="CKK141" s="45"/>
      <c r="CKL141" s="45"/>
      <c r="CKM141" s="45"/>
      <c r="CKN141" s="45"/>
      <c r="CKO141" s="45"/>
      <c r="CKP141" s="45"/>
      <c r="CKQ141" s="45"/>
      <c r="CKR141" s="45"/>
      <c r="CKS141" s="45"/>
      <c r="CKT141" s="45"/>
      <c r="CKU141" s="45"/>
      <c r="CKV141" s="45"/>
      <c r="CKW141" s="45"/>
      <c r="CKX141" s="45"/>
      <c r="CKY141" s="45"/>
      <c r="CKZ141" s="45"/>
      <c r="CLA141" s="45"/>
      <c r="CLB141" s="45"/>
      <c r="CLC141" s="45"/>
      <c r="CLD141" s="45"/>
      <c r="CLE141" s="45"/>
      <c r="CLF141" s="45"/>
      <c r="CLG141" s="45"/>
      <c r="CLH141" s="45"/>
      <c r="CLI141" s="45"/>
      <c r="CLJ141" s="45"/>
      <c r="CLK141" s="45"/>
      <c r="CLL141" s="45"/>
      <c r="CLM141" s="45"/>
      <c r="CLN141" s="45"/>
      <c r="CLO141" s="45"/>
      <c r="CLP141" s="45"/>
      <c r="CLQ141" s="45"/>
      <c r="CLR141" s="45"/>
      <c r="CLS141" s="45"/>
      <c r="CLT141" s="45"/>
      <c r="CLU141" s="45"/>
      <c r="CLV141" s="45"/>
      <c r="CLW141" s="45"/>
      <c r="CLX141" s="45"/>
      <c r="CLY141" s="45"/>
      <c r="CLZ141" s="45"/>
      <c r="CMA141" s="45"/>
      <c r="CMB141" s="45"/>
      <c r="CMC141" s="45"/>
      <c r="CMD141" s="45"/>
      <c r="CME141" s="45"/>
      <c r="CMF141" s="45"/>
      <c r="CMG141" s="45"/>
      <c r="CMH141" s="45"/>
      <c r="CMI141" s="45"/>
      <c r="CMJ141" s="45"/>
      <c r="CMK141" s="45"/>
      <c r="CML141" s="45"/>
      <c r="CMM141" s="45"/>
      <c r="CMN141" s="45"/>
      <c r="CMO141" s="45"/>
      <c r="CMP141" s="45"/>
      <c r="CMQ141" s="45"/>
      <c r="CMR141" s="45"/>
      <c r="CMS141" s="45"/>
      <c r="CMT141" s="45"/>
      <c r="CMU141" s="45"/>
      <c r="CMV141" s="45"/>
      <c r="CMW141" s="45"/>
      <c r="CMX141" s="45"/>
      <c r="CMY141" s="45"/>
      <c r="CMZ141" s="45"/>
      <c r="CNA141" s="45"/>
      <c r="CNB141" s="45"/>
      <c r="CNC141" s="45"/>
      <c r="CND141" s="45"/>
      <c r="CNE141" s="45"/>
      <c r="CNF141" s="45"/>
      <c r="CNG141" s="45"/>
      <c r="CNH141" s="45"/>
      <c r="CNI141" s="45"/>
      <c r="CNJ141" s="45"/>
      <c r="CNK141" s="45"/>
      <c r="CNL141" s="45"/>
      <c r="CNM141" s="45"/>
      <c r="CNN141" s="45"/>
      <c r="CNO141" s="45"/>
      <c r="CNP141" s="45"/>
      <c r="CNQ141" s="45"/>
      <c r="CNR141" s="45"/>
      <c r="CNS141" s="45"/>
      <c r="CNT141" s="45"/>
      <c r="CNU141" s="45"/>
      <c r="CNV141" s="45"/>
      <c r="CNW141" s="45"/>
      <c r="CNX141" s="45"/>
      <c r="CNY141" s="45"/>
      <c r="CNZ141" s="45"/>
      <c r="COA141" s="45"/>
      <c r="COB141" s="45"/>
      <c r="COC141" s="45"/>
      <c r="COD141" s="45"/>
      <c r="COE141" s="45"/>
      <c r="COF141" s="45"/>
      <c r="COG141" s="45"/>
      <c r="COH141" s="45"/>
      <c r="COI141" s="45"/>
      <c r="COJ141" s="45"/>
      <c r="COK141" s="45"/>
      <c r="COL141" s="45"/>
      <c r="COM141" s="45"/>
      <c r="CON141" s="45"/>
      <c r="COO141" s="45"/>
      <c r="COP141" s="45"/>
      <c r="COQ141" s="45"/>
      <c r="COR141" s="45"/>
      <c r="COS141" s="45"/>
      <c r="COT141" s="45"/>
      <c r="COU141" s="45"/>
      <c r="COV141" s="45"/>
      <c r="COW141" s="45"/>
      <c r="COX141" s="45"/>
      <c r="COY141" s="45"/>
      <c r="COZ141" s="45"/>
      <c r="CPA141" s="45"/>
      <c r="CPB141" s="45"/>
      <c r="CPC141" s="45"/>
      <c r="CPD141" s="45"/>
      <c r="CPE141" s="45"/>
      <c r="CPF141" s="45"/>
      <c r="CPG141" s="45"/>
      <c r="CPH141" s="45"/>
      <c r="CPI141" s="45"/>
      <c r="CPJ141" s="45"/>
      <c r="CPK141" s="45"/>
      <c r="CPL141" s="45"/>
      <c r="CPM141" s="45"/>
      <c r="CPN141" s="45"/>
      <c r="CPO141" s="45"/>
      <c r="CPP141" s="45"/>
      <c r="CPQ141" s="45"/>
      <c r="CPR141" s="45"/>
      <c r="CPS141" s="45"/>
      <c r="CPT141" s="45"/>
      <c r="CPU141" s="45"/>
      <c r="CPV141" s="45"/>
      <c r="CPW141" s="45"/>
      <c r="CPX141" s="45"/>
      <c r="CPY141" s="45"/>
      <c r="CPZ141" s="45"/>
      <c r="CQA141" s="45"/>
      <c r="CQB141" s="45"/>
      <c r="CQC141" s="45"/>
      <c r="CQD141" s="45"/>
      <c r="CQE141" s="45"/>
      <c r="CQF141" s="45"/>
      <c r="CQG141" s="45"/>
      <c r="CQH141" s="45"/>
      <c r="CQI141" s="45"/>
      <c r="CQJ141" s="45"/>
      <c r="CQK141" s="45"/>
      <c r="CQL141" s="45"/>
      <c r="CQM141" s="45"/>
      <c r="CQN141" s="45"/>
      <c r="CQO141" s="45"/>
      <c r="CQP141" s="45"/>
      <c r="CQQ141" s="45"/>
      <c r="CQR141" s="45"/>
      <c r="CQS141" s="45"/>
      <c r="CQT141" s="45"/>
      <c r="CQU141" s="45"/>
      <c r="CQV141" s="45"/>
      <c r="CQW141" s="45"/>
      <c r="CQX141" s="45"/>
      <c r="CQY141" s="45"/>
      <c r="CQZ141" s="45"/>
      <c r="CRA141" s="45"/>
      <c r="CRB141" s="45"/>
      <c r="CRC141" s="45"/>
      <c r="CRD141" s="45"/>
      <c r="CRE141" s="45"/>
      <c r="CRF141" s="45"/>
      <c r="CRG141" s="45"/>
      <c r="CRH141" s="45"/>
      <c r="CRI141" s="45"/>
      <c r="CRJ141" s="45"/>
      <c r="CRK141" s="45"/>
      <c r="CRL141" s="45"/>
      <c r="CRM141" s="45"/>
      <c r="CRN141" s="45"/>
      <c r="CRO141" s="45"/>
      <c r="CRP141" s="45"/>
      <c r="CRQ141" s="45"/>
      <c r="CRR141" s="45"/>
      <c r="CRS141" s="45"/>
      <c r="CRT141" s="45"/>
      <c r="CRU141" s="45"/>
      <c r="CRV141" s="45"/>
      <c r="CRW141" s="45"/>
      <c r="CRX141" s="45"/>
      <c r="CRY141" s="45"/>
      <c r="CRZ141" s="45"/>
      <c r="CSA141" s="45"/>
      <c r="CSB141" s="45"/>
      <c r="CSC141" s="45"/>
      <c r="CSD141" s="45"/>
      <c r="CSE141" s="45"/>
      <c r="CSF141" s="45"/>
      <c r="CSG141" s="45"/>
      <c r="CSH141" s="45"/>
      <c r="CSI141" s="45"/>
      <c r="CSJ141" s="45"/>
      <c r="CSK141" s="45"/>
      <c r="CSL141" s="45"/>
      <c r="CSM141" s="45"/>
      <c r="CSN141" s="45"/>
      <c r="CSO141" s="45"/>
      <c r="CSP141" s="45"/>
      <c r="CSQ141" s="45"/>
      <c r="CSR141" s="45"/>
      <c r="CSS141" s="45"/>
      <c r="CST141" s="45"/>
      <c r="CSU141" s="45"/>
      <c r="CSV141" s="45"/>
      <c r="CSW141" s="45"/>
      <c r="CSX141" s="45"/>
      <c r="CSY141" s="45"/>
      <c r="CSZ141" s="45"/>
      <c r="CTA141" s="45"/>
      <c r="CTB141" s="45"/>
      <c r="CTC141" s="45"/>
      <c r="CTD141" s="45"/>
      <c r="CTE141" s="45"/>
      <c r="CTF141" s="45"/>
      <c r="CTG141" s="45"/>
      <c r="CTH141" s="45"/>
      <c r="CTI141" s="45"/>
      <c r="CTJ141" s="45"/>
      <c r="CTK141" s="45"/>
      <c r="CTL141" s="45"/>
      <c r="CTM141" s="45"/>
      <c r="CTN141" s="45"/>
      <c r="CTO141" s="45"/>
      <c r="CTP141" s="45"/>
      <c r="CTQ141" s="45"/>
      <c r="CTR141" s="45"/>
      <c r="CTS141" s="45"/>
      <c r="CTT141" s="45"/>
      <c r="CTU141" s="45"/>
      <c r="CTV141" s="45"/>
      <c r="CTW141" s="45"/>
      <c r="CTX141" s="45"/>
      <c r="CTY141" s="45"/>
      <c r="CTZ141" s="45"/>
      <c r="CUA141" s="45"/>
      <c r="CUB141" s="45"/>
      <c r="CUC141" s="45"/>
      <c r="CUD141" s="45"/>
      <c r="CUE141" s="45"/>
      <c r="CUF141" s="45"/>
      <c r="CUG141" s="45"/>
      <c r="CUH141" s="45"/>
      <c r="CUI141" s="45"/>
      <c r="CUJ141" s="45"/>
      <c r="CUK141" s="45"/>
      <c r="CUL141" s="45"/>
      <c r="CUM141" s="45"/>
      <c r="CUN141" s="45"/>
      <c r="CUO141" s="45"/>
      <c r="CUP141" s="45"/>
      <c r="CUQ141" s="45"/>
      <c r="CUR141" s="45"/>
      <c r="CUS141" s="45"/>
      <c r="CUT141" s="45"/>
      <c r="CUU141" s="45"/>
      <c r="CUV141" s="45"/>
      <c r="CUW141" s="45"/>
      <c r="CUX141" s="45"/>
      <c r="CUY141" s="45"/>
      <c r="CUZ141" s="45"/>
      <c r="CVA141" s="45"/>
      <c r="CVB141" s="45"/>
      <c r="CVC141" s="45"/>
      <c r="CVD141" s="45"/>
      <c r="CVE141" s="45"/>
      <c r="CVF141" s="45"/>
      <c r="CVG141" s="45"/>
      <c r="CVH141" s="45"/>
      <c r="CVI141" s="45"/>
      <c r="CVJ141" s="45"/>
      <c r="CVK141" s="45"/>
      <c r="CVL141" s="45"/>
      <c r="CVM141" s="45"/>
      <c r="CVN141" s="45"/>
      <c r="CVO141" s="45"/>
      <c r="CVP141" s="45"/>
      <c r="CVQ141" s="45"/>
      <c r="CVR141" s="45"/>
      <c r="CVS141" s="45"/>
      <c r="CVT141" s="45"/>
      <c r="CVU141" s="45"/>
      <c r="CVV141" s="45"/>
      <c r="CVW141" s="45"/>
      <c r="CVX141" s="45"/>
      <c r="CVY141" s="45"/>
      <c r="CVZ141" s="45"/>
      <c r="CWA141" s="45"/>
      <c r="CWB141" s="45"/>
      <c r="CWC141" s="45"/>
      <c r="CWD141" s="45"/>
      <c r="CWE141" s="45"/>
      <c r="CWF141" s="45"/>
      <c r="CWG141" s="45"/>
      <c r="CWH141" s="45"/>
      <c r="CWI141" s="45"/>
      <c r="CWJ141" s="45"/>
      <c r="CWK141" s="45"/>
      <c r="CWL141" s="45"/>
      <c r="CWM141" s="45"/>
      <c r="CWN141" s="45"/>
      <c r="CWO141" s="45"/>
      <c r="CWP141" s="45"/>
      <c r="CWQ141" s="45"/>
      <c r="CWR141" s="45"/>
      <c r="CWS141" s="45"/>
      <c r="CWT141" s="45"/>
      <c r="CWU141" s="45"/>
      <c r="CWV141" s="45"/>
      <c r="CWW141" s="45"/>
      <c r="CWX141" s="45"/>
      <c r="CWY141" s="45"/>
      <c r="CWZ141" s="45"/>
      <c r="CXA141" s="45"/>
      <c r="CXB141" s="45"/>
      <c r="CXC141" s="45"/>
      <c r="CXD141" s="45"/>
      <c r="CXE141" s="45"/>
      <c r="CXF141" s="45"/>
      <c r="CXG141" s="45"/>
      <c r="CXH141" s="45"/>
      <c r="CXI141" s="45"/>
      <c r="CXJ141" s="45"/>
      <c r="CXK141" s="45"/>
      <c r="CXL141" s="45"/>
      <c r="CXM141" s="45"/>
      <c r="CXN141" s="45"/>
      <c r="CXO141" s="45"/>
      <c r="CXP141" s="45"/>
      <c r="CXQ141" s="45"/>
      <c r="CXR141" s="45"/>
      <c r="CXS141" s="45"/>
      <c r="CXT141" s="45"/>
      <c r="CXU141" s="45"/>
      <c r="CXV141" s="45"/>
      <c r="CXW141" s="45"/>
      <c r="CXX141" s="45"/>
      <c r="CXY141" s="45"/>
      <c r="CXZ141" s="45"/>
      <c r="CYA141" s="45"/>
      <c r="CYB141" s="45"/>
      <c r="CYC141" s="45"/>
      <c r="CYD141" s="45"/>
      <c r="CYE141" s="45"/>
      <c r="CYF141" s="45"/>
      <c r="CYG141" s="45"/>
      <c r="CYH141" s="45"/>
      <c r="CYI141" s="45"/>
      <c r="CYJ141" s="45"/>
      <c r="CYK141" s="45"/>
      <c r="CYL141" s="45"/>
      <c r="CYM141" s="45"/>
      <c r="CYN141" s="45"/>
      <c r="CYO141" s="45"/>
      <c r="CYP141" s="45"/>
      <c r="CYQ141" s="45"/>
      <c r="CYR141" s="45"/>
      <c r="CYS141" s="45"/>
      <c r="CYT141" s="45"/>
      <c r="CYU141" s="45"/>
      <c r="CYV141" s="45"/>
      <c r="CYW141" s="45"/>
      <c r="CYX141" s="45"/>
      <c r="CYY141" s="45"/>
      <c r="CYZ141" s="45"/>
      <c r="CZA141" s="45"/>
      <c r="CZB141" s="45"/>
      <c r="CZC141" s="45"/>
      <c r="CZD141" s="45"/>
      <c r="CZE141" s="45"/>
      <c r="CZF141" s="45"/>
      <c r="CZG141" s="45"/>
      <c r="CZH141" s="45"/>
      <c r="CZI141" s="45"/>
      <c r="CZJ141" s="45"/>
      <c r="CZK141" s="45"/>
      <c r="CZL141" s="45"/>
      <c r="CZM141" s="45"/>
      <c r="CZN141" s="45"/>
      <c r="CZO141" s="45"/>
      <c r="CZP141" s="45"/>
      <c r="CZQ141" s="45"/>
      <c r="CZR141" s="45"/>
      <c r="CZS141" s="45"/>
      <c r="CZT141" s="45"/>
      <c r="CZU141" s="45"/>
      <c r="CZV141" s="45"/>
      <c r="CZW141" s="45"/>
      <c r="CZX141" s="45"/>
      <c r="CZY141" s="45"/>
      <c r="CZZ141" s="45"/>
      <c r="DAA141" s="45"/>
      <c r="DAB141" s="45"/>
      <c r="DAC141" s="45"/>
      <c r="DAD141" s="45"/>
      <c r="DAE141" s="45"/>
      <c r="DAF141" s="45"/>
      <c r="DAG141" s="45"/>
      <c r="DAH141" s="45"/>
      <c r="DAI141" s="45"/>
      <c r="DAJ141" s="45"/>
      <c r="DAK141" s="45"/>
      <c r="DAL141" s="45"/>
      <c r="DAM141" s="45"/>
      <c r="DAN141" s="45"/>
      <c r="DAO141" s="45"/>
      <c r="DAP141" s="45"/>
      <c r="DAQ141" s="45"/>
      <c r="DAR141" s="45"/>
      <c r="DAS141" s="45"/>
      <c r="DAT141" s="45"/>
      <c r="DAU141" s="45"/>
      <c r="DAV141" s="45"/>
      <c r="DAW141" s="45"/>
      <c r="DAX141" s="45"/>
      <c r="DAY141" s="45"/>
      <c r="DAZ141" s="45"/>
      <c r="DBA141" s="45"/>
      <c r="DBB141" s="45"/>
      <c r="DBC141" s="45"/>
      <c r="DBD141" s="45"/>
      <c r="DBE141" s="45"/>
      <c r="DBF141" s="45"/>
      <c r="DBG141" s="45"/>
      <c r="DBH141" s="45"/>
      <c r="DBI141" s="45"/>
      <c r="DBJ141" s="45"/>
      <c r="DBK141" s="45"/>
      <c r="DBL141" s="45"/>
      <c r="DBM141" s="45"/>
      <c r="DBN141" s="45"/>
      <c r="DBO141" s="45"/>
      <c r="DBP141" s="45"/>
      <c r="DBQ141" s="45"/>
      <c r="DBR141" s="45"/>
      <c r="DBS141" s="45"/>
      <c r="DBT141" s="45"/>
      <c r="DBU141" s="45"/>
      <c r="DBV141" s="45"/>
      <c r="DBW141" s="45"/>
      <c r="DBX141" s="45"/>
      <c r="DBY141" s="45"/>
      <c r="DBZ141" s="45"/>
      <c r="DCA141" s="45"/>
      <c r="DCB141" s="45"/>
      <c r="DCC141" s="45"/>
      <c r="DCD141" s="45"/>
      <c r="DCE141" s="45"/>
      <c r="DCF141" s="45"/>
      <c r="DCG141" s="45"/>
      <c r="DCH141" s="45"/>
      <c r="DCI141" s="45"/>
      <c r="DCJ141" s="45"/>
      <c r="DCK141" s="45"/>
      <c r="DCL141" s="45"/>
      <c r="DCM141" s="45"/>
      <c r="DCN141" s="45"/>
      <c r="DCO141" s="45"/>
      <c r="DCP141" s="45"/>
      <c r="DCQ141" s="45"/>
      <c r="DCR141" s="45"/>
      <c r="DCS141" s="45"/>
      <c r="DCT141" s="45"/>
      <c r="DCU141" s="45"/>
      <c r="DCV141" s="45"/>
      <c r="DCW141" s="45"/>
      <c r="DCX141" s="45"/>
      <c r="DCY141" s="45"/>
      <c r="DCZ141" s="45"/>
      <c r="DDA141" s="45"/>
      <c r="DDB141" s="45"/>
      <c r="DDC141" s="45"/>
      <c r="DDD141" s="45"/>
      <c r="DDE141" s="45"/>
      <c r="DDF141" s="45"/>
      <c r="DDG141" s="45"/>
      <c r="DDH141" s="45"/>
      <c r="DDI141" s="45"/>
      <c r="DDJ141" s="45"/>
      <c r="DDK141" s="45"/>
      <c r="DDL141" s="45"/>
      <c r="DDM141" s="45"/>
      <c r="DDN141" s="45"/>
      <c r="DDO141" s="45"/>
      <c r="DDP141" s="45"/>
      <c r="DDQ141" s="45"/>
      <c r="DDR141" s="45"/>
      <c r="DDS141" s="45"/>
      <c r="DDT141" s="45"/>
      <c r="DDU141" s="45"/>
      <c r="DDV141" s="45"/>
      <c r="DDW141" s="45"/>
      <c r="DDX141" s="45"/>
      <c r="DDY141" s="45"/>
      <c r="DDZ141" s="45"/>
      <c r="DEA141" s="45"/>
      <c r="DEB141" s="45"/>
      <c r="DEC141" s="45"/>
      <c r="DED141" s="45"/>
      <c r="DEE141" s="45"/>
      <c r="DEF141" s="45"/>
      <c r="DEG141" s="45"/>
      <c r="DEH141" s="45"/>
      <c r="DEI141" s="45"/>
      <c r="DEJ141" s="45"/>
      <c r="DEK141" s="45"/>
      <c r="DEL141" s="45"/>
      <c r="DEM141" s="45"/>
      <c r="DEN141" s="45"/>
      <c r="DEO141" s="45"/>
      <c r="DEP141" s="45"/>
      <c r="DEQ141" s="45"/>
      <c r="DER141" s="45"/>
      <c r="DES141" s="45"/>
      <c r="DET141" s="45"/>
      <c r="DEU141" s="45"/>
      <c r="DEV141" s="45"/>
      <c r="DEW141" s="45"/>
      <c r="DEX141" s="45"/>
      <c r="DEY141" s="45"/>
      <c r="DEZ141" s="45"/>
      <c r="DFA141" s="45"/>
      <c r="DFB141" s="45"/>
      <c r="DFC141" s="45"/>
      <c r="DFD141" s="45"/>
      <c r="DFE141" s="45"/>
      <c r="DFF141" s="45"/>
      <c r="DFG141" s="45"/>
      <c r="DFH141" s="45"/>
      <c r="DFI141" s="45"/>
      <c r="DFJ141" s="45"/>
      <c r="DFK141" s="45"/>
      <c r="DFL141" s="45"/>
      <c r="DFM141" s="45"/>
      <c r="DFN141" s="45"/>
      <c r="DFO141" s="45"/>
      <c r="DFP141" s="45"/>
      <c r="DFQ141" s="45"/>
      <c r="DFR141" s="45"/>
      <c r="DFS141" s="45"/>
      <c r="DFT141" s="45"/>
      <c r="DFU141" s="45"/>
      <c r="DFV141" s="45"/>
      <c r="DFW141" s="45"/>
      <c r="DFX141" s="45"/>
      <c r="DFY141" s="45"/>
      <c r="DFZ141" s="45"/>
      <c r="DGA141" s="45"/>
      <c r="DGB141" s="45"/>
      <c r="DGC141" s="45"/>
      <c r="DGD141" s="45"/>
      <c r="DGE141" s="45"/>
      <c r="DGF141" s="45"/>
      <c r="DGG141" s="45"/>
      <c r="DGH141" s="45"/>
      <c r="DGI141" s="45"/>
      <c r="DGJ141" s="45"/>
      <c r="DGK141" s="45"/>
      <c r="DGL141" s="45"/>
      <c r="DGM141" s="45"/>
      <c r="DGN141" s="45"/>
      <c r="DGO141" s="45"/>
      <c r="DGP141" s="45"/>
      <c r="DGQ141" s="45"/>
      <c r="DGR141" s="45"/>
      <c r="DGS141" s="45"/>
      <c r="DGT141" s="45"/>
      <c r="DGU141" s="45"/>
      <c r="DGV141" s="45"/>
      <c r="DGW141" s="45"/>
      <c r="DGX141" s="45"/>
      <c r="DGY141" s="45"/>
      <c r="DGZ141" s="45"/>
      <c r="DHA141" s="45"/>
      <c r="DHB141" s="45"/>
      <c r="DHC141" s="45"/>
      <c r="DHD141" s="45"/>
      <c r="DHE141" s="45"/>
      <c r="DHF141" s="45"/>
      <c r="DHG141" s="45"/>
      <c r="DHH141" s="45"/>
      <c r="DHI141" s="45"/>
      <c r="DHJ141" s="45"/>
      <c r="DHK141" s="45"/>
      <c r="DHL141" s="45"/>
      <c r="DHM141" s="45"/>
      <c r="DHN141" s="45"/>
      <c r="DHO141" s="45"/>
      <c r="DHP141" s="45"/>
      <c r="DHQ141" s="45"/>
      <c r="DHR141" s="45"/>
      <c r="DHS141" s="45"/>
      <c r="DHT141" s="45"/>
      <c r="DHU141" s="45"/>
      <c r="DHV141" s="45"/>
      <c r="DHW141" s="45"/>
      <c r="DHX141" s="45"/>
      <c r="DHY141" s="45"/>
      <c r="DHZ141" s="45"/>
      <c r="DIA141" s="45"/>
      <c r="DIB141" s="45"/>
      <c r="DIC141" s="45"/>
      <c r="DID141" s="45"/>
      <c r="DIE141" s="45"/>
      <c r="DIF141" s="45"/>
      <c r="DIG141" s="45"/>
      <c r="DIH141" s="45"/>
      <c r="DII141" s="45"/>
      <c r="DIJ141" s="45"/>
      <c r="DIK141" s="45"/>
      <c r="DIL141" s="45"/>
      <c r="DIM141" s="45"/>
      <c r="DIN141" s="45"/>
      <c r="DIO141" s="45"/>
      <c r="DIP141" s="45"/>
      <c r="DIQ141" s="45"/>
      <c r="DIR141" s="45"/>
      <c r="DIS141" s="45"/>
      <c r="DIT141" s="45"/>
      <c r="DIU141" s="45"/>
      <c r="DIV141" s="45"/>
      <c r="DIW141" s="45"/>
      <c r="DIX141" s="45"/>
      <c r="DIY141" s="45"/>
      <c r="DIZ141" s="45"/>
      <c r="DJA141" s="45"/>
      <c r="DJB141" s="45"/>
      <c r="DJC141" s="45"/>
      <c r="DJD141" s="45"/>
      <c r="DJE141" s="45"/>
      <c r="DJF141" s="45"/>
      <c r="DJG141" s="45"/>
      <c r="DJH141" s="45"/>
      <c r="DJI141" s="45"/>
      <c r="DJJ141" s="45"/>
      <c r="DJK141" s="45"/>
      <c r="DJL141" s="45"/>
      <c r="DJM141" s="45"/>
      <c r="DJN141" s="45"/>
      <c r="DJO141" s="45"/>
      <c r="DJP141" s="45"/>
      <c r="DJQ141" s="45"/>
      <c r="DJR141" s="45"/>
      <c r="DJS141" s="45"/>
      <c r="DJT141" s="45"/>
      <c r="DJU141" s="45"/>
      <c r="DJV141" s="45"/>
      <c r="DJW141" s="45"/>
      <c r="DJX141" s="45"/>
      <c r="DJY141" s="45"/>
      <c r="DJZ141" s="45"/>
      <c r="DKA141" s="45"/>
      <c r="DKB141" s="45"/>
      <c r="DKC141" s="45"/>
      <c r="DKD141" s="45"/>
      <c r="DKE141" s="45"/>
      <c r="DKF141" s="45"/>
      <c r="DKG141" s="45"/>
      <c r="DKH141" s="45"/>
      <c r="DKI141" s="45"/>
      <c r="DKJ141" s="45"/>
      <c r="DKK141" s="45"/>
      <c r="DKL141" s="45"/>
      <c r="DKM141" s="45"/>
      <c r="DKN141" s="45"/>
      <c r="DKO141" s="45"/>
      <c r="DKP141" s="45"/>
      <c r="DKQ141" s="45"/>
      <c r="DKR141" s="45"/>
      <c r="DKS141" s="45"/>
      <c r="DKT141" s="45"/>
      <c r="DKU141" s="45"/>
      <c r="DKV141" s="45"/>
      <c r="DKW141" s="45"/>
      <c r="DKX141" s="45"/>
      <c r="DKY141" s="45"/>
      <c r="DKZ141" s="45"/>
      <c r="DLA141" s="45"/>
      <c r="DLB141" s="45"/>
      <c r="DLC141" s="45"/>
      <c r="DLD141" s="45"/>
      <c r="DLE141" s="45"/>
      <c r="DLF141" s="45"/>
      <c r="DLG141" s="45"/>
      <c r="DLH141" s="45"/>
      <c r="DLI141" s="45"/>
      <c r="DLJ141" s="45"/>
      <c r="DLK141" s="45"/>
      <c r="DLL141" s="45"/>
      <c r="DLM141" s="45"/>
      <c r="DLN141" s="45"/>
      <c r="DLO141" s="45"/>
      <c r="DLP141" s="45"/>
      <c r="DLQ141" s="45"/>
      <c r="DLR141" s="45"/>
      <c r="DLS141" s="45"/>
      <c r="DLT141" s="45"/>
      <c r="DLU141" s="45"/>
      <c r="DLV141" s="45"/>
      <c r="DLW141" s="45"/>
      <c r="DLX141" s="45"/>
      <c r="DLY141" s="45"/>
      <c r="DLZ141" s="45"/>
      <c r="DMA141" s="45"/>
      <c r="DMB141" s="45"/>
      <c r="DMC141" s="45"/>
      <c r="DMD141" s="45"/>
      <c r="DME141" s="45"/>
      <c r="DMF141" s="45"/>
      <c r="DMG141" s="45"/>
      <c r="DMH141" s="45"/>
      <c r="DMI141" s="45"/>
      <c r="DMJ141" s="45"/>
      <c r="DMK141" s="45"/>
      <c r="DML141" s="45"/>
      <c r="DMM141" s="45"/>
      <c r="DMN141" s="45"/>
      <c r="DMO141" s="45"/>
      <c r="DMP141" s="45"/>
      <c r="DMQ141" s="45"/>
      <c r="DMR141" s="45"/>
      <c r="DMS141" s="45"/>
      <c r="DMT141" s="45"/>
      <c r="DMU141" s="45"/>
      <c r="DMV141" s="45"/>
      <c r="DMW141" s="45"/>
      <c r="DMX141" s="45"/>
      <c r="DMY141" s="45"/>
      <c r="DMZ141" s="45"/>
      <c r="DNA141" s="45"/>
      <c r="DNB141" s="45"/>
      <c r="DNC141" s="45"/>
      <c r="DND141" s="45"/>
      <c r="DNE141" s="45"/>
      <c r="DNF141" s="45"/>
      <c r="DNG141" s="45"/>
      <c r="DNH141" s="45"/>
      <c r="DNI141" s="45"/>
      <c r="DNJ141" s="45"/>
      <c r="DNK141" s="45"/>
      <c r="DNL141" s="45"/>
      <c r="DNM141" s="45"/>
      <c r="DNN141" s="45"/>
      <c r="DNO141" s="45"/>
      <c r="DNP141" s="45"/>
      <c r="DNQ141" s="45"/>
      <c r="DNR141" s="45"/>
      <c r="DNS141" s="45"/>
      <c r="DNT141" s="45"/>
      <c r="DNU141" s="45"/>
      <c r="DNV141" s="45"/>
      <c r="DNW141" s="45"/>
      <c r="DNX141" s="45"/>
      <c r="DNY141" s="45"/>
      <c r="DNZ141" s="45"/>
      <c r="DOA141" s="45"/>
      <c r="DOB141" s="45"/>
      <c r="DOC141" s="45"/>
      <c r="DOD141" s="45"/>
      <c r="DOE141" s="45"/>
      <c r="DOF141" s="45"/>
      <c r="DOG141" s="45"/>
      <c r="DOH141" s="45"/>
      <c r="DOI141" s="45"/>
      <c r="DOJ141" s="45"/>
      <c r="DOK141" s="45"/>
      <c r="DOL141" s="45"/>
      <c r="DOM141" s="45"/>
      <c r="DON141" s="45"/>
      <c r="DOO141" s="45"/>
      <c r="DOP141" s="45"/>
      <c r="DOQ141" s="45"/>
      <c r="DOR141" s="45"/>
      <c r="DOS141" s="45"/>
      <c r="DOT141" s="45"/>
      <c r="DOU141" s="45"/>
      <c r="DOV141" s="45"/>
      <c r="DOW141" s="45"/>
      <c r="DOX141" s="45"/>
      <c r="DOY141" s="45"/>
      <c r="DOZ141" s="45"/>
      <c r="DPA141" s="45"/>
      <c r="DPB141" s="45"/>
      <c r="DPC141" s="45"/>
      <c r="DPD141" s="45"/>
      <c r="DPE141" s="45"/>
      <c r="DPF141" s="45"/>
      <c r="DPG141" s="45"/>
      <c r="DPH141" s="45"/>
      <c r="DPI141" s="45"/>
      <c r="DPJ141" s="45"/>
      <c r="DPK141" s="45"/>
      <c r="DPL141" s="45"/>
      <c r="DPM141" s="45"/>
      <c r="DPN141" s="45"/>
      <c r="DPO141" s="45"/>
      <c r="DPP141" s="45"/>
      <c r="DPQ141" s="45"/>
      <c r="DPR141" s="45"/>
      <c r="DPS141" s="45"/>
      <c r="DPT141" s="45"/>
      <c r="DPU141" s="45"/>
      <c r="DPV141" s="45"/>
      <c r="DPW141" s="45"/>
      <c r="DPX141" s="45"/>
      <c r="DPY141" s="45"/>
      <c r="DPZ141" s="45"/>
      <c r="DQA141" s="45"/>
      <c r="DQB141" s="45"/>
      <c r="DQC141" s="45"/>
      <c r="DQD141" s="45"/>
      <c r="DQE141" s="45"/>
      <c r="DQF141" s="45"/>
      <c r="DQG141" s="45"/>
      <c r="DQH141" s="45"/>
      <c r="DQI141" s="45"/>
      <c r="DQJ141" s="45"/>
      <c r="DQK141" s="45"/>
      <c r="DQL141" s="45"/>
      <c r="DQM141" s="45"/>
      <c r="DQN141" s="45"/>
      <c r="DQO141" s="45"/>
      <c r="DQP141" s="45"/>
      <c r="DQQ141" s="45"/>
      <c r="DQR141" s="45"/>
      <c r="DQS141" s="45"/>
      <c r="DQT141" s="45"/>
      <c r="DQU141" s="45"/>
      <c r="DQV141" s="45"/>
      <c r="DQW141" s="45"/>
      <c r="DQX141" s="45"/>
      <c r="DQY141" s="45"/>
      <c r="DQZ141" s="45"/>
      <c r="DRA141" s="45"/>
      <c r="DRB141" s="45"/>
      <c r="DRC141" s="45"/>
      <c r="DRD141" s="45"/>
      <c r="DRE141" s="45"/>
      <c r="DRF141" s="45"/>
      <c r="DRG141" s="45"/>
      <c r="DRH141" s="45"/>
      <c r="DRI141" s="45"/>
      <c r="DRJ141" s="45"/>
      <c r="DRK141" s="45"/>
      <c r="DRL141" s="45"/>
      <c r="DRM141" s="45"/>
      <c r="DRN141" s="45"/>
      <c r="DRO141" s="45"/>
      <c r="DRP141" s="45"/>
      <c r="DRQ141" s="45"/>
      <c r="DRR141" s="45"/>
      <c r="DRS141" s="45"/>
      <c r="DRT141" s="45"/>
      <c r="DRU141" s="45"/>
      <c r="DRV141" s="45"/>
      <c r="DRW141" s="45"/>
      <c r="DRX141" s="45"/>
      <c r="DRY141" s="45"/>
      <c r="DRZ141" s="45"/>
      <c r="DSA141" s="45"/>
      <c r="DSB141" s="45"/>
      <c r="DSC141" s="45"/>
      <c r="DSD141" s="45"/>
      <c r="DSE141" s="45"/>
      <c r="DSF141" s="45"/>
      <c r="DSG141" s="45"/>
      <c r="DSH141" s="45"/>
      <c r="DSI141" s="45"/>
      <c r="DSJ141" s="45"/>
      <c r="DSK141" s="45"/>
      <c r="DSL141" s="45"/>
      <c r="DSM141" s="45"/>
      <c r="DSN141" s="45"/>
      <c r="DSO141" s="45"/>
      <c r="DSP141" s="45"/>
      <c r="DSQ141" s="45"/>
      <c r="DSR141" s="45"/>
      <c r="DSS141" s="45"/>
      <c r="DST141" s="45"/>
      <c r="DSU141" s="45"/>
      <c r="DSV141" s="45"/>
      <c r="DSW141" s="45"/>
      <c r="DSX141" s="45"/>
      <c r="DSY141" s="45"/>
      <c r="DSZ141" s="45"/>
      <c r="DTA141" s="45"/>
      <c r="DTB141" s="45"/>
      <c r="DTC141" s="45"/>
      <c r="DTD141" s="45"/>
      <c r="DTE141" s="45"/>
      <c r="DTF141" s="45"/>
      <c r="DTG141" s="45"/>
      <c r="DTH141" s="45"/>
      <c r="DTI141" s="45"/>
      <c r="DTJ141" s="45"/>
      <c r="DTK141" s="45"/>
      <c r="DTL141" s="45"/>
      <c r="DTM141" s="45"/>
      <c r="DTN141" s="45"/>
      <c r="DTO141" s="45"/>
      <c r="DTP141" s="45"/>
      <c r="DTQ141" s="45"/>
      <c r="DTR141" s="45"/>
      <c r="DTS141" s="45"/>
      <c r="DTT141" s="45"/>
      <c r="DTU141" s="45"/>
      <c r="DTV141" s="45"/>
      <c r="DTW141" s="45"/>
      <c r="DTX141" s="45"/>
      <c r="DTY141" s="45"/>
      <c r="DTZ141" s="45"/>
      <c r="DUA141" s="45"/>
      <c r="DUB141" s="45"/>
      <c r="DUC141" s="45"/>
      <c r="DUD141" s="45"/>
      <c r="DUE141" s="45"/>
      <c r="DUF141" s="45"/>
      <c r="DUG141" s="45"/>
      <c r="DUH141" s="45"/>
      <c r="DUI141" s="45"/>
      <c r="DUJ141" s="45"/>
      <c r="DUK141" s="45"/>
      <c r="DUL141" s="45"/>
      <c r="DUM141" s="45"/>
      <c r="DUN141" s="45"/>
      <c r="DUO141" s="45"/>
      <c r="DUP141" s="45"/>
      <c r="DUQ141" s="45"/>
      <c r="DUR141" s="45"/>
      <c r="DUS141" s="45"/>
      <c r="DUT141" s="45"/>
      <c r="DUU141" s="45"/>
      <c r="DUV141" s="45"/>
      <c r="DUW141" s="45"/>
      <c r="DUX141" s="45"/>
      <c r="DUY141" s="45"/>
      <c r="DUZ141" s="45"/>
      <c r="DVA141" s="45"/>
      <c r="DVB141" s="45"/>
      <c r="DVC141" s="45"/>
      <c r="DVD141" s="45"/>
      <c r="DVE141" s="45"/>
      <c r="DVF141" s="45"/>
      <c r="DVG141" s="45"/>
      <c r="DVH141" s="45"/>
      <c r="DVI141" s="45"/>
      <c r="DVJ141" s="45"/>
      <c r="DVK141" s="45"/>
      <c r="DVL141" s="45"/>
      <c r="DVM141" s="45"/>
      <c r="DVN141" s="45"/>
      <c r="DVO141" s="45"/>
      <c r="DVP141" s="45"/>
      <c r="DVQ141" s="45"/>
      <c r="DVR141" s="45"/>
      <c r="DVS141" s="45"/>
      <c r="DVT141" s="45"/>
      <c r="DVU141" s="45"/>
      <c r="DVV141" s="45"/>
      <c r="DVW141" s="45"/>
      <c r="DVX141" s="45"/>
      <c r="DVY141" s="45"/>
      <c r="DVZ141" s="45"/>
      <c r="DWA141" s="45"/>
      <c r="DWB141" s="45"/>
      <c r="DWC141" s="45"/>
      <c r="DWD141" s="45"/>
      <c r="DWE141" s="45"/>
      <c r="DWF141" s="45"/>
      <c r="DWG141" s="45"/>
      <c r="DWH141" s="45"/>
      <c r="DWI141" s="45"/>
      <c r="DWJ141" s="45"/>
      <c r="DWK141" s="45"/>
      <c r="DWL141" s="45"/>
      <c r="DWM141" s="45"/>
      <c r="DWN141" s="45"/>
      <c r="DWO141" s="45"/>
      <c r="DWP141" s="45"/>
      <c r="DWQ141" s="45"/>
      <c r="DWR141" s="45"/>
      <c r="DWS141" s="45"/>
      <c r="DWT141" s="45"/>
      <c r="DWU141" s="45"/>
      <c r="DWV141" s="45"/>
      <c r="DWW141" s="45"/>
      <c r="DWX141" s="45"/>
      <c r="DWY141" s="45"/>
      <c r="DWZ141" s="45"/>
      <c r="DXA141" s="45"/>
      <c r="DXB141" s="45"/>
      <c r="DXC141" s="45"/>
      <c r="DXD141" s="45"/>
      <c r="DXE141" s="45"/>
      <c r="DXF141" s="45"/>
      <c r="DXG141" s="45"/>
      <c r="DXH141" s="45"/>
      <c r="DXI141" s="45"/>
      <c r="DXJ141" s="45"/>
      <c r="DXK141" s="45"/>
      <c r="DXL141" s="45"/>
      <c r="DXM141" s="45"/>
      <c r="DXN141" s="45"/>
      <c r="DXO141" s="45"/>
      <c r="DXP141" s="45"/>
      <c r="DXQ141" s="45"/>
      <c r="DXR141" s="45"/>
      <c r="DXS141" s="45"/>
      <c r="DXT141" s="45"/>
      <c r="DXU141" s="45"/>
      <c r="DXV141" s="45"/>
      <c r="DXW141" s="45"/>
      <c r="DXX141" s="45"/>
      <c r="DXY141" s="45"/>
      <c r="DXZ141" s="45"/>
      <c r="DYA141" s="45"/>
      <c r="DYB141" s="45"/>
      <c r="DYC141" s="45"/>
      <c r="DYD141" s="45"/>
      <c r="DYE141" s="45"/>
      <c r="DYF141" s="45"/>
      <c r="DYG141" s="45"/>
      <c r="DYH141" s="45"/>
      <c r="DYI141" s="45"/>
      <c r="DYJ141" s="45"/>
      <c r="DYK141" s="45"/>
      <c r="DYL141" s="45"/>
      <c r="DYM141" s="45"/>
      <c r="DYN141" s="45"/>
      <c r="DYO141" s="45"/>
      <c r="DYP141" s="45"/>
      <c r="DYQ141" s="45"/>
      <c r="DYR141" s="45"/>
      <c r="DYS141" s="45"/>
      <c r="DYT141" s="45"/>
      <c r="DYU141" s="45"/>
      <c r="DYV141" s="45"/>
      <c r="DYW141" s="45"/>
      <c r="DYX141" s="45"/>
      <c r="DYY141" s="45"/>
      <c r="DYZ141" s="45"/>
      <c r="DZA141" s="45"/>
      <c r="DZB141" s="45"/>
      <c r="DZC141" s="45"/>
      <c r="DZD141" s="45"/>
      <c r="DZE141" s="45"/>
      <c r="DZF141" s="45"/>
      <c r="DZG141" s="45"/>
      <c r="DZH141" s="45"/>
      <c r="DZI141" s="45"/>
      <c r="DZJ141" s="45"/>
      <c r="DZK141" s="45"/>
      <c r="DZL141" s="45"/>
      <c r="DZM141" s="45"/>
      <c r="DZN141" s="45"/>
      <c r="DZO141" s="45"/>
      <c r="DZP141" s="45"/>
      <c r="DZQ141" s="45"/>
      <c r="DZR141" s="45"/>
      <c r="DZS141" s="45"/>
      <c r="DZT141" s="45"/>
      <c r="DZU141" s="45"/>
      <c r="DZV141" s="45"/>
      <c r="DZW141" s="45"/>
      <c r="DZX141" s="45"/>
      <c r="DZY141" s="45"/>
      <c r="DZZ141" s="45"/>
      <c r="EAA141" s="45"/>
      <c r="EAB141" s="45"/>
      <c r="EAC141" s="45"/>
      <c r="EAD141" s="45"/>
      <c r="EAE141" s="45"/>
      <c r="EAF141" s="45"/>
      <c r="EAG141" s="45"/>
      <c r="EAH141" s="45"/>
      <c r="EAI141" s="45"/>
      <c r="EAJ141" s="45"/>
      <c r="EAK141" s="45"/>
      <c r="EAL141" s="45"/>
      <c r="EAM141" s="45"/>
      <c r="EAN141" s="45"/>
      <c r="EAO141" s="45"/>
      <c r="EAP141" s="45"/>
      <c r="EAQ141" s="45"/>
      <c r="EAR141" s="45"/>
      <c r="EAS141" s="45"/>
      <c r="EAT141" s="45"/>
      <c r="EAU141" s="45"/>
      <c r="EAV141" s="45"/>
      <c r="EAW141" s="45"/>
      <c r="EAX141" s="45"/>
      <c r="EAY141" s="45"/>
      <c r="EAZ141" s="45"/>
      <c r="EBA141" s="45"/>
      <c r="EBB141" s="45"/>
      <c r="EBC141" s="45"/>
      <c r="EBD141" s="45"/>
      <c r="EBE141" s="45"/>
      <c r="EBF141" s="45"/>
      <c r="EBG141" s="45"/>
      <c r="EBH141" s="45"/>
      <c r="EBI141" s="45"/>
      <c r="EBJ141" s="45"/>
      <c r="EBK141" s="45"/>
      <c r="EBL141" s="45"/>
      <c r="EBM141" s="45"/>
      <c r="EBN141" s="45"/>
      <c r="EBO141" s="45"/>
      <c r="EBP141" s="45"/>
      <c r="EBQ141" s="45"/>
      <c r="EBR141" s="45"/>
      <c r="EBS141" s="45"/>
      <c r="EBT141" s="45"/>
      <c r="EBU141" s="45"/>
      <c r="EBV141" s="45"/>
      <c r="EBW141" s="45"/>
      <c r="EBX141" s="45"/>
      <c r="EBY141" s="45"/>
      <c r="EBZ141" s="45"/>
      <c r="ECA141" s="45"/>
      <c r="ECB141" s="45"/>
      <c r="ECC141" s="45"/>
      <c r="ECD141" s="45"/>
      <c r="ECE141" s="45"/>
      <c r="ECF141" s="45"/>
      <c r="ECG141" s="45"/>
      <c r="ECH141" s="45"/>
      <c r="ECI141" s="45"/>
      <c r="ECJ141" s="45"/>
      <c r="ECK141" s="45"/>
      <c r="ECL141" s="45"/>
      <c r="ECM141" s="45"/>
      <c r="ECN141" s="45"/>
      <c r="ECO141" s="45"/>
      <c r="ECP141" s="45"/>
      <c r="ECQ141" s="45"/>
      <c r="ECR141" s="45"/>
      <c r="ECS141" s="45"/>
      <c r="ECT141" s="45"/>
      <c r="ECU141" s="45"/>
      <c r="ECV141" s="45"/>
      <c r="ECW141" s="45"/>
      <c r="ECX141" s="45"/>
      <c r="ECY141" s="45"/>
      <c r="ECZ141" s="45"/>
      <c r="EDA141" s="45"/>
      <c r="EDB141" s="45"/>
      <c r="EDC141" s="45"/>
      <c r="EDD141" s="45"/>
      <c r="EDE141" s="45"/>
      <c r="EDF141" s="45"/>
      <c r="EDG141" s="45"/>
      <c r="EDH141" s="45"/>
      <c r="EDI141" s="45"/>
      <c r="EDJ141" s="45"/>
      <c r="EDK141" s="45"/>
      <c r="EDL141" s="45"/>
      <c r="EDM141" s="45"/>
      <c r="EDN141" s="45"/>
      <c r="EDO141" s="45"/>
      <c r="EDP141" s="45"/>
      <c r="EDQ141" s="45"/>
      <c r="EDR141" s="45"/>
      <c r="EDS141" s="45"/>
      <c r="EDT141" s="45"/>
      <c r="EDU141" s="45"/>
      <c r="EDV141" s="45"/>
      <c r="EDW141" s="45"/>
      <c r="EDX141" s="45"/>
      <c r="EDY141" s="45"/>
      <c r="EDZ141" s="45"/>
      <c r="EEA141" s="45"/>
      <c r="EEB141" s="45"/>
      <c r="EEC141" s="45"/>
      <c r="EED141" s="45"/>
      <c r="EEE141" s="45"/>
      <c r="EEF141" s="45"/>
      <c r="EEG141" s="45"/>
      <c r="EEH141" s="45"/>
      <c r="EEI141" s="45"/>
      <c r="EEJ141" s="45"/>
      <c r="EEK141" s="45"/>
      <c r="EEL141" s="45"/>
      <c r="EEM141" s="45"/>
      <c r="EEN141" s="45"/>
      <c r="EEO141" s="45"/>
      <c r="EEP141" s="45"/>
      <c r="EEQ141" s="45"/>
      <c r="EER141" s="45"/>
      <c r="EES141" s="45"/>
      <c r="EET141" s="45"/>
      <c r="EEU141" s="45"/>
      <c r="EEV141" s="45"/>
      <c r="EEW141" s="45"/>
      <c r="EEX141" s="45"/>
      <c r="EEY141" s="45"/>
      <c r="EEZ141" s="45"/>
      <c r="EFA141" s="45"/>
      <c r="EFB141" s="45"/>
      <c r="EFC141" s="45"/>
      <c r="EFD141" s="45"/>
      <c r="EFE141" s="45"/>
      <c r="EFF141" s="45"/>
      <c r="EFG141" s="45"/>
      <c r="EFH141" s="45"/>
      <c r="EFI141" s="45"/>
      <c r="EFJ141" s="45"/>
      <c r="EFK141" s="45"/>
      <c r="EFL141" s="45"/>
      <c r="EFM141" s="45"/>
      <c r="EFN141" s="45"/>
      <c r="EFO141" s="45"/>
      <c r="EFP141" s="45"/>
      <c r="EFQ141" s="45"/>
      <c r="EFR141" s="45"/>
      <c r="EFS141" s="45"/>
      <c r="EFT141" s="45"/>
      <c r="EFU141" s="45"/>
      <c r="EFV141" s="45"/>
      <c r="EFW141" s="45"/>
      <c r="EFX141" s="45"/>
      <c r="EFY141" s="45"/>
      <c r="EFZ141" s="45"/>
      <c r="EGA141" s="45"/>
      <c r="EGB141" s="45"/>
      <c r="EGC141" s="45"/>
      <c r="EGD141" s="45"/>
      <c r="EGE141" s="45"/>
      <c r="EGF141" s="45"/>
      <c r="EGG141" s="45"/>
      <c r="EGH141" s="45"/>
      <c r="EGI141" s="45"/>
      <c r="EGJ141" s="45"/>
      <c r="EGK141" s="45"/>
      <c r="EGL141" s="45"/>
      <c r="EGM141" s="45"/>
      <c r="EGN141" s="45"/>
      <c r="EGO141" s="45"/>
      <c r="EGP141" s="45"/>
      <c r="EGQ141" s="45"/>
      <c r="EGR141" s="45"/>
      <c r="EGS141" s="45"/>
      <c r="EGT141" s="45"/>
      <c r="EGU141" s="45"/>
      <c r="EGV141" s="45"/>
      <c r="EGW141" s="45"/>
      <c r="EGX141" s="45"/>
      <c r="EGY141" s="45"/>
      <c r="EGZ141" s="45"/>
      <c r="EHA141" s="45"/>
      <c r="EHB141" s="45"/>
      <c r="EHC141" s="45"/>
      <c r="EHD141" s="45"/>
      <c r="EHE141" s="45"/>
      <c r="EHF141" s="45"/>
      <c r="EHG141" s="45"/>
      <c r="EHH141" s="45"/>
      <c r="EHI141" s="45"/>
      <c r="EHJ141" s="45"/>
      <c r="EHK141" s="45"/>
      <c r="EHL141" s="45"/>
      <c r="EHM141" s="45"/>
      <c r="EHN141" s="45"/>
      <c r="EHO141" s="45"/>
      <c r="EHP141" s="45"/>
      <c r="EHQ141" s="45"/>
      <c r="EHR141" s="45"/>
      <c r="EHS141" s="45"/>
      <c r="EHT141" s="45"/>
      <c r="EHU141" s="45"/>
      <c r="EHV141" s="45"/>
      <c r="EHW141" s="45"/>
      <c r="EHX141" s="45"/>
      <c r="EHY141" s="45"/>
      <c r="EHZ141" s="45"/>
      <c r="EIA141" s="45"/>
      <c r="EIB141" s="45"/>
      <c r="EIC141" s="45"/>
      <c r="EID141" s="45"/>
      <c r="EIE141" s="45"/>
      <c r="EIF141" s="45"/>
      <c r="EIG141" s="45"/>
      <c r="EIH141" s="45"/>
      <c r="EII141" s="45"/>
      <c r="EIJ141" s="45"/>
      <c r="EIK141" s="45"/>
      <c r="EIL141" s="45"/>
      <c r="EIM141" s="45"/>
      <c r="EIN141" s="45"/>
      <c r="EIO141" s="45"/>
      <c r="EIP141" s="45"/>
      <c r="EIQ141" s="45"/>
      <c r="EIR141" s="45"/>
      <c r="EIS141" s="45"/>
      <c r="EIT141" s="45"/>
      <c r="EIU141" s="45"/>
      <c r="EIV141" s="45"/>
      <c r="EIW141" s="45"/>
      <c r="EIX141" s="45"/>
      <c r="EIY141" s="45"/>
      <c r="EIZ141" s="45"/>
      <c r="EJA141" s="45"/>
      <c r="EJB141" s="45"/>
      <c r="EJC141" s="45"/>
      <c r="EJD141" s="45"/>
      <c r="EJE141" s="45"/>
      <c r="EJF141" s="45"/>
      <c r="EJG141" s="45"/>
      <c r="EJH141" s="45"/>
      <c r="EJI141" s="45"/>
      <c r="EJJ141" s="45"/>
      <c r="EJK141" s="45"/>
      <c r="EJL141" s="45"/>
      <c r="EJM141" s="45"/>
      <c r="EJN141" s="45"/>
      <c r="EJO141" s="45"/>
      <c r="EJP141" s="45"/>
      <c r="EJQ141" s="45"/>
      <c r="EJR141" s="45"/>
      <c r="EJS141" s="45"/>
      <c r="EJT141" s="45"/>
      <c r="EJU141" s="45"/>
      <c r="EJV141" s="45"/>
      <c r="EJW141" s="45"/>
      <c r="EJX141" s="45"/>
      <c r="EJY141" s="45"/>
      <c r="EJZ141" s="45"/>
      <c r="EKA141" s="45"/>
      <c r="EKB141" s="45"/>
      <c r="EKC141" s="45"/>
      <c r="EKD141" s="45"/>
      <c r="EKE141" s="45"/>
      <c r="EKF141" s="45"/>
      <c r="EKG141" s="45"/>
      <c r="EKH141" s="45"/>
      <c r="EKI141" s="45"/>
      <c r="EKJ141" s="45"/>
      <c r="EKK141" s="45"/>
      <c r="EKL141" s="45"/>
      <c r="EKM141" s="45"/>
      <c r="EKN141" s="45"/>
      <c r="EKO141" s="45"/>
      <c r="EKP141" s="45"/>
      <c r="EKQ141" s="45"/>
      <c r="EKR141" s="45"/>
      <c r="EKS141" s="45"/>
      <c r="EKT141" s="45"/>
      <c r="EKU141" s="45"/>
      <c r="EKV141" s="45"/>
      <c r="EKW141" s="45"/>
      <c r="EKX141" s="45"/>
      <c r="EKY141" s="45"/>
      <c r="EKZ141" s="45"/>
      <c r="ELA141" s="45"/>
      <c r="ELB141" s="45"/>
      <c r="ELC141" s="45"/>
      <c r="ELD141" s="45"/>
      <c r="ELE141" s="45"/>
      <c r="ELF141" s="45"/>
      <c r="ELG141" s="45"/>
      <c r="ELH141" s="45"/>
      <c r="ELI141" s="45"/>
      <c r="ELJ141" s="45"/>
      <c r="ELK141" s="45"/>
      <c r="ELL141" s="45"/>
      <c r="ELM141" s="45"/>
      <c r="ELN141" s="45"/>
      <c r="ELO141" s="45"/>
      <c r="ELP141" s="45"/>
      <c r="ELQ141" s="45"/>
      <c r="ELR141" s="45"/>
      <c r="ELS141" s="45"/>
      <c r="ELT141" s="45"/>
      <c r="ELU141" s="45"/>
      <c r="ELV141" s="45"/>
      <c r="ELW141" s="45"/>
      <c r="ELX141" s="45"/>
      <c r="ELY141" s="45"/>
      <c r="ELZ141" s="45"/>
      <c r="EMA141" s="45"/>
      <c r="EMB141" s="45"/>
      <c r="EMC141" s="45"/>
      <c r="EMD141" s="45"/>
      <c r="EME141" s="45"/>
      <c r="EMF141" s="45"/>
      <c r="EMG141" s="45"/>
      <c r="EMH141" s="45"/>
      <c r="EMI141" s="45"/>
      <c r="EMJ141" s="45"/>
      <c r="EMK141" s="45"/>
      <c r="EML141" s="45"/>
      <c r="EMM141" s="45"/>
      <c r="EMN141" s="45"/>
      <c r="EMO141" s="45"/>
      <c r="EMP141" s="45"/>
      <c r="EMQ141" s="45"/>
      <c r="EMR141" s="45"/>
      <c r="EMS141" s="45"/>
      <c r="EMT141" s="45"/>
      <c r="EMU141" s="45"/>
      <c r="EMV141" s="45"/>
      <c r="EMW141" s="45"/>
      <c r="EMX141" s="45"/>
      <c r="EMY141" s="45"/>
      <c r="EMZ141" s="45"/>
      <c r="ENA141" s="45"/>
      <c r="ENB141" s="45"/>
      <c r="ENC141" s="45"/>
      <c r="END141" s="45"/>
      <c r="ENE141" s="45"/>
      <c r="ENF141" s="45"/>
      <c r="ENG141" s="45"/>
      <c r="ENH141" s="45"/>
      <c r="ENI141" s="45"/>
      <c r="ENJ141" s="45"/>
      <c r="ENK141" s="45"/>
      <c r="ENL141" s="45"/>
      <c r="ENM141" s="45"/>
      <c r="ENN141" s="45"/>
      <c r="ENO141" s="45"/>
      <c r="ENP141" s="45"/>
      <c r="ENQ141" s="45"/>
      <c r="ENR141" s="45"/>
      <c r="ENS141" s="45"/>
      <c r="ENT141" s="45"/>
      <c r="ENU141" s="45"/>
      <c r="ENV141" s="45"/>
      <c r="ENW141" s="45"/>
      <c r="ENX141" s="45"/>
      <c r="ENY141" s="45"/>
      <c r="ENZ141" s="45"/>
      <c r="EOA141" s="45"/>
      <c r="EOB141" s="45"/>
      <c r="EOC141" s="45"/>
      <c r="EOD141" s="45"/>
      <c r="EOE141" s="45"/>
      <c r="EOF141" s="45"/>
      <c r="EOG141" s="45"/>
      <c r="EOH141" s="45"/>
      <c r="EOI141" s="45"/>
      <c r="EOJ141" s="45"/>
      <c r="EOK141" s="45"/>
      <c r="EOL141" s="45"/>
      <c r="EOM141" s="45"/>
      <c r="EON141" s="45"/>
      <c r="EOO141" s="45"/>
      <c r="EOP141" s="45"/>
      <c r="EOQ141" s="45"/>
      <c r="EOR141" s="45"/>
      <c r="EOS141" s="45"/>
      <c r="EOT141" s="45"/>
      <c r="EOU141" s="45"/>
      <c r="EOV141" s="45"/>
      <c r="EOW141" s="45"/>
      <c r="EOX141" s="45"/>
      <c r="EOY141" s="45"/>
      <c r="EOZ141" s="45"/>
      <c r="EPA141" s="45"/>
      <c r="EPB141" s="45"/>
      <c r="EPC141" s="45"/>
      <c r="EPD141" s="45"/>
      <c r="EPE141" s="45"/>
      <c r="EPF141" s="45"/>
      <c r="EPG141" s="45"/>
      <c r="EPH141" s="45"/>
      <c r="EPI141" s="45"/>
      <c r="EPJ141" s="45"/>
      <c r="EPK141" s="45"/>
      <c r="EPL141" s="45"/>
      <c r="EPM141" s="45"/>
      <c r="EPN141" s="45"/>
      <c r="EPO141" s="45"/>
      <c r="EPP141" s="45"/>
      <c r="EPQ141" s="45"/>
      <c r="EPR141" s="45"/>
      <c r="EPS141" s="45"/>
      <c r="EPT141" s="45"/>
      <c r="EPU141" s="45"/>
      <c r="EPV141" s="45"/>
      <c r="EPW141" s="45"/>
      <c r="EPX141" s="45"/>
      <c r="EPY141" s="45"/>
      <c r="EPZ141" s="45"/>
      <c r="EQA141" s="45"/>
      <c r="EQB141" s="45"/>
      <c r="EQC141" s="45"/>
      <c r="EQD141" s="45"/>
      <c r="EQE141" s="45"/>
      <c r="EQF141" s="45"/>
      <c r="EQG141" s="45"/>
      <c r="EQH141" s="45"/>
      <c r="EQI141" s="45"/>
      <c r="EQJ141" s="45"/>
      <c r="EQK141" s="45"/>
      <c r="EQL141" s="45"/>
      <c r="EQM141" s="45"/>
      <c r="EQN141" s="45"/>
      <c r="EQO141" s="45"/>
      <c r="EQP141" s="45"/>
      <c r="EQQ141" s="45"/>
      <c r="EQR141" s="45"/>
      <c r="EQS141" s="45"/>
      <c r="EQT141" s="45"/>
      <c r="EQU141" s="45"/>
      <c r="EQV141" s="45"/>
      <c r="EQW141" s="45"/>
      <c r="EQX141" s="45"/>
      <c r="EQY141" s="45"/>
      <c r="EQZ141" s="45"/>
      <c r="ERA141" s="45"/>
      <c r="ERB141" s="45"/>
      <c r="ERC141" s="45"/>
      <c r="ERD141" s="45"/>
      <c r="ERE141" s="45"/>
      <c r="ERF141" s="45"/>
      <c r="ERG141" s="45"/>
      <c r="ERH141" s="45"/>
      <c r="ERI141" s="45"/>
      <c r="ERJ141" s="45"/>
      <c r="ERK141" s="45"/>
      <c r="ERL141" s="45"/>
      <c r="ERM141" s="45"/>
      <c r="ERN141" s="45"/>
      <c r="ERO141" s="45"/>
      <c r="ERP141" s="45"/>
      <c r="ERQ141" s="45"/>
      <c r="ERR141" s="45"/>
      <c r="ERS141" s="45"/>
      <c r="ERT141" s="45"/>
      <c r="ERU141" s="45"/>
      <c r="ERV141" s="45"/>
      <c r="ERW141" s="45"/>
      <c r="ERX141" s="45"/>
      <c r="ERY141" s="45"/>
      <c r="ERZ141" s="45"/>
      <c r="ESA141" s="45"/>
      <c r="ESB141" s="45"/>
      <c r="ESC141" s="45"/>
      <c r="ESD141" s="45"/>
      <c r="ESE141" s="45"/>
      <c r="ESF141" s="45"/>
      <c r="ESG141" s="45"/>
      <c r="ESH141" s="45"/>
      <c r="ESI141" s="45"/>
      <c r="ESJ141" s="45"/>
      <c r="ESK141" s="45"/>
      <c r="ESL141" s="45"/>
      <c r="ESM141" s="45"/>
      <c r="ESN141" s="45"/>
      <c r="ESO141" s="45"/>
      <c r="ESP141" s="45"/>
      <c r="ESQ141" s="45"/>
      <c r="ESR141" s="45"/>
      <c r="ESS141" s="45"/>
      <c r="EST141" s="45"/>
      <c r="ESU141" s="45"/>
      <c r="ESV141" s="45"/>
      <c r="ESW141" s="45"/>
      <c r="ESX141" s="45"/>
      <c r="ESY141" s="45"/>
      <c r="ESZ141" s="45"/>
      <c r="ETA141" s="45"/>
      <c r="ETB141" s="45"/>
      <c r="ETC141" s="45"/>
      <c r="ETD141" s="45"/>
      <c r="ETE141" s="45"/>
      <c r="ETF141" s="45"/>
      <c r="ETG141" s="45"/>
      <c r="ETH141" s="45"/>
      <c r="ETI141" s="45"/>
      <c r="ETJ141" s="45"/>
      <c r="ETK141" s="45"/>
      <c r="ETL141" s="45"/>
      <c r="ETM141" s="45"/>
      <c r="ETN141" s="45"/>
      <c r="ETO141" s="45"/>
      <c r="ETP141" s="45"/>
      <c r="ETQ141" s="45"/>
      <c r="ETR141" s="45"/>
      <c r="ETS141" s="45"/>
      <c r="ETT141" s="45"/>
      <c r="ETU141" s="45"/>
      <c r="ETV141" s="45"/>
      <c r="ETW141" s="45"/>
      <c r="ETX141" s="45"/>
      <c r="ETY141" s="45"/>
      <c r="ETZ141" s="45"/>
      <c r="EUA141" s="45"/>
      <c r="EUB141" s="45"/>
      <c r="EUC141" s="45"/>
      <c r="EUD141" s="45"/>
      <c r="EUE141" s="45"/>
      <c r="EUF141" s="45"/>
      <c r="EUG141" s="45"/>
      <c r="EUH141" s="45"/>
      <c r="EUI141" s="45"/>
      <c r="EUJ141" s="45"/>
      <c r="EUK141" s="45"/>
      <c r="EUL141" s="45"/>
      <c r="EUM141" s="45"/>
      <c r="EUN141" s="45"/>
      <c r="EUO141" s="45"/>
      <c r="EUP141" s="45"/>
      <c r="EUQ141" s="45"/>
      <c r="EUR141" s="45"/>
      <c r="EUS141" s="45"/>
      <c r="EUT141" s="45"/>
      <c r="EUU141" s="45"/>
      <c r="EUV141" s="45"/>
      <c r="EUW141" s="45"/>
      <c r="EUX141" s="45"/>
      <c r="EUY141" s="45"/>
      <c r="EUZ141" s="45"/>
      <c r="EVA141" s="45"/>
      <c r="EVB141" s="45"/>
      <c r="EVC141" s="45"/>
      <c r="EVD141" s="45"/>
      <c r="EVE141" s="45"/>
      <c r="EVF141" s="45"/>
      <c r="EVG141" s="45"/>
      <c r="EVH141" s="45"/>
      <c r="EVI141" s="45"/>
      <c r="EVJ141" s="45"/>
      <c r="EVK141" s="45"/>
      <c r="EVL141" s="45"/>
      <c r="EVM141" s="45"/>
      <c r="EVN141" s="45"/>
      <c r="EVO141" s="45"/>
      <c r="EVP141" s="45"/>
      <c r="EVQ141" s="45"/>
      <c r="EVR141" s="45"/>
      <c r="EVS141" s="45"/>
      <c r="EVT141" s="45"/>
      <c r="EVU141" s="45"/>
      <c r="EVV141" s="45"/>
      <c r="EVW141" s="45"/>
      <c r="EVX141" s="45"/>
      <c r="EVY141" s="45"/>
      <c r="EVZ141" s="45"/>
      <c r="EWA141" s="45"/>
      <c r="EWB141" s="45"/>
      <c r="EWC141" s="45"/>
      <c r="EWD141" s="45"/>
      <c r="EWE141" s="45"/>
      <c r="EWF141" s="45"/>
      <c r="EWG141" s="45"/>
      <c r="EWH141" s="45"/>
      <c r="EWI141" s="45"/>
      <c r="EWJ141" s="45"/>
      <c r="EWK141" s="45"/>
      <c r="EWL141" s="45"/>
      <c r="EWM141" s="45"/>
      <c r="EWN141" s="45"/>
      <c r="EWO141" s="45"/>
      <c r="EWP141" s="45"/>
      <c r="EWQ141" s="45"/>
      <c r="EWR141" s="45"/>
      <c r="EWS141" s="45"/>
      <c r="EWT141" s="45"/>
      <c r="EWU141" s="45"/>
      <c r="EWV141" s="45"/>
      <c r="EWW141" s="45"/>
      <c r="EWX141" s="45"/>
      <c r="EWY141" s="45"/>
      <c r="EWZ141" s="45"/>
      <c r="EXA141" s="45"/>
      <c r="EXB141" s="45"/>
      <c r="EXC141" s="45"/>
      <c r="EXD141" s="45"/>
      <c r="EXE141" s="45"/>
      <c r="EXF141" s="45"/>
      <c r="EXG141" s="45"/>
      <c r="EXH141" s="45"/>
      <c r="EXI141" s="45"/>
      <c r="EXJ141" s="45"/>
      <c r="EXK141" s="45"/>
      <c r="EXL141" s="45"/>
      <c r="EXM141" s="45"/>
      <c r="EXN141" s="45"/>
      <c r="EXO141" s="45"/>
      <c r="EXP141" s="45"/>
      <c r="EXQ141" s="45"/>
      <c r="EXR141" s="45"/>
      <c r="EXS141" s="45"/>
      <c r="EXT141" s="45"/>
      <c r="EXU141" s="45"/>
      <c r="EXV141" s="45"/>
      <c r="EXW141" s="45"/>
      <c r="EXX141" s="45"/>
      <c r="EXY141" s="45"/>
      <c r="EXZ141" s="45"/>
      <c r="EYA141" s="45"/>
      <c r="EYB141" s="45"/>
      <c r="EYC141" s="45"/>
      <c r="EYD141" s="45"/>
      <c r="EYE141" s="45"/>
      <c r="EYF141" s="45"/>
      <c r="EYG141" s="45"/>
      <c r="EYH141" s="45"/>
      <c r="EYI141" s="45"/>
      <c r="EYJ141" s="45"/>
      <c r="EYK141" s="45"/>
      <c r="EYL141" s="45"/>
      <c r="EYM141" s="45"/>
      <c r="EYN141" s="45"/>
      <c r="EYO141" s="45"/>
      <c r="EYP141" s="45"/>
      <c r="EYQ141" s="45"/>
      <c r="EYR141" s="45"/>
      <c r="EYS141" s="45"/>
      <c r="EYT141" s="45"/>
      <c r="EYU141" s="45"/>
      <c r="EYV141" s="45"/>
      <c r="EYW141" s="45"/>
      <c r="EYX141" s="45"/>
      <c r="EYY141" s="45"/>
      <c r="EYZ141" s="45"/>
      <c r="EZA141" s="45"/>
      <c r="EZB141" s="45"/>
      <c r="EZC141" s="45"/>
      <c r="EZD141" s="45"/>
      <c r="EZE141" s="45"/>
      <c r="EZF141" s="45"/>
      <c r="EZG141" s="45"/>
      <c r="EZH141" s="45"/>
      <c r="EZI141" s="45"/>
      <c r="EZJ141" s="45"/>
      <c r="EZK141" s="45"/>
      <c r="EZL141" s="45"/>
      <c r="EZM141" s="45"/>
      <c r="EZN141" s="45"/>
      <c r="EZO141" s="45"/>
      <c r="EZP141" s="45"/>
      <c r="EZQ141" s="45"/>
      <c r="EZR141" s="45"/>
      <c r="EZS141" s="45"/>
      <c r="EZT141" s="45"/>
      <c r="EZU141" s="45"/>
      <c r="EZV141" s="45"/>
      <c r="EZW141" s="45"/>
      <c r="EZX141" s="45"/>
      <c r="EZY141" s="45"/>
      <c r="EZZ141" s="45"/>
      <c r="FAA141" s="45"/>
      <c r="FAB141" s="45"/>
      <c r="FAC141" s="45"/>
      <c r="FAD141" s="45"/>
      <c r="FAE141" s="45"/>
      <c r="FAF141" s="45"/>
      <c r="FAG141" s="45"/>
      <c r="FAH141" s="45"/>
      <c r="FAI141" s="45"/>
      <c r="FAJ141" s="45"/>
      <c r="FAK141" s="45"/>
      <c r="FAL141" s="45"/>
      <c r="FAM141" s="45"/>
      <c r="FAN141" s="45"/>
      <c r="FAO141" s="45"/>
      <c r="FAP141" s="45"/>
      <c r="FAQ141" s="45"/>
      <c r="FAR141" s="45"/>
      <c r="FAS141" s="45"/>
      <c r="FAT141" s="45"/>
      <c r="FAU141" s="45"/>
      <c r="FAV141" s="45"/>
      <c r="FAW141" s="45"/>
      <c r="FAX141" s="45"/>
      <c r="FAY141" s="45"/>
      <c r="FAZ141" s="45"/>
      <c r="FBA141" s="45"/>
      <c r="FBB141" s="45"/>
      <c r="FBC141" s="45"/>
      <c r="FBD141" s="45"/>
      <c r="FBE141" s="45"/>
      <c r="FBF141" s="45"/>
      <c r="FBG141" s="45"/>
      <c r="FBH141" s="45"/>
      <c r="FBI141" s="45"/>
      <c r="FBJ141" s="45"/>
      <c r="FBK141" s="45"/>
      <c r="FBL141" s="45"/>
      <c r="FBM141" s="45"/>
      <c r="FBN141" s="45"/>
      <c r="FBO141" s="45"/>
      <c r="FBP141" s="45"/>
      <c r="FBQ141" s="45"/>
      <c r="FBR141" s="45"/>
      <c r="FBS141" s="45"/>
      <c r="FBT141" s="45"/>
      <c r="FBU141" s="45"/>
      <c r="FBV141" s="45"/>
      <c r="FBW141" s="45"/>
      <c r="FBX141" s="45"/>
      <c r="FBY141" s="45"/>
      <c r="FBZ141" s="45"/>
      <c r="FCA141" s="45"/>
      <c r="FCB141" s="45"/>
      <c r="FCC141" s="45"/>
      <c r="FCD141" s="45"/>
      <c r="FCE141" s="45"/>
      <c r="FCF141" s="45"/>
      <c r="FCG141" s="45"/>
      <c r="FCH141" s="45"/>
      <c r="FCI141" s="45"/>
      <c r="FCJ141" s="45"/>
      <c r="FCK141" s="45"/>
      <c r="FCL141" s="45"/>
      <c r="FCM141" s="45"/>
      <c r="FCN141" s="45"/>
      <c r="FCO141" s="45"/>
      <c r="FCP141" s="45"/>
      <c r="FCQ141" s="45"/>
      <c r="FCR141" s="45"/>
      <c r="FCS141" s="45"/>
      <c r="FCT141" s="45"/>
      <c r="FCU141" s="45"/>
      <c r="FCV141" s="45"/>
      <c r="FCW141" s="45"/>
      <c r="FCX141" s="45"/>
      <c r="FCY141" s="45"/>
      <c r="FCZ141" s="45"/>
      <c r="FDA141" s="45"/>
      <c r="FDB141" s="45"/>
      <c r="FDC141" s="45"/>
      <c r="FDD141" s="45"/>
      <c r="FDE141" s="45"/>
      <c r="FDF141" s="45"/>
      <c r="FDG141" s="45"/>
      <c r="FDH141" s="45"/>
      <c r="FDI141" s="45"/>
      <c r="FDJ141" s="45"/>
      <c r="FDK141" s="45"/>
      <c r="FDL141" s="45"/>
      <c r="FDM141" s="45"/>
      <c r="FDN141" s="45"/>
      <c r="FDO141" s="45"/>
      <c r="FDP141" s="45"/>
      <c r="FDQ141" s="45"/>
      <c r="FDR141" s="45"/>
      <c r="FDS141" s="45"/>
      <c r="FDT141" s="45"/>
      <c r="FDU141" s="45"/>
      <c r="FDV141" s="45"/>
      <c r="FDW141" s="45"/>
      <c r="FDX141" s="45"/>
      <c r="FDY141" s="45"/>
      <c r="FDZ141" s="45"/>
      <c r="FEA141" s="45"/>
      <c r="FEB141" s="45"/>
      <c r="FEC141" s="45"/>
      <c r="FED141" s="45"/>
      <c r="FEE141" s="45"/>
      <c r="FEF141" s="45"/>
      <c r="FEG141" s="45"/>
      <c r="FEH141" s="45"/>
      <c r="FEI141" s="45"/>
      <c r="FEJ141" s="45"/>
      <c r="FEK141" s="45"/>
      <c r="FEL141" s="45"/>
      <c r="FEM141" s="45"/>
      <c r="FEN141" s="45"/>
      <c r="FEO141" s="45"/>
      <c r="FEP141" s="45"/>
      <c r="FEQ141" s="45"/>
      <c r="FER141" s="45"/>
      <c r="FES141" s="45"/>
      <c r="FET141" s="45"/>
      <c r="FEU141" s="45"/>
      <c r="FEV141" s="45"/>
      <c r="FEW141" s="45"/>
      <c r="FEX141" s="45"/>
      <c r="FEY141" s="45"/>
      <c r="FEZ141" s="45"/>
      <c r="FFA141" s="45"/>
      <c r="FFB141" s="45"/>
      <c r="FFC141" s="45"/>
      <c r="FFD141" s="45"/>
      <c r="FFE141" s="45"/>
      <c r="FFF141" s="45"/>
      <c r="FFG141" s="45"/>
      <c r="FFH141" s="45"/>
      <c r="FFI141" s="45"/>
      <c r="FFJ141" s="45"/>
      <c r="FFK141" s="45"/>
      <c r="FFL141" s="45"/>
      <c r="FFM141" s="45"/>
      <c r="FFN141" s="45"/>
      <c r="FFO141" s="45"/>
      <c r="FFP141" s="45"/>
      <c r="FFQ141" s="45"/>
      <c r="FFR141" s="45"/>
      <c r="FFS141" s="45"/>
      <c r="FFT141" s="45"/>
      <c r="FFU141" s="45"/>
      <c r="FFV141" s="45"/>
      <c r="FFW141" s="45"/>
      <c r="FFX141" s="45"/>
      <c r="FFY141" s="45"/>
      <c r="FFZ141" s="45"/>
      <c r="FGA141" s="45"/>
      <c r="FGB141" s="45"/>
      <c r="FGC141" s="45"/>
      <c r="FGD141" s="45"/>
      <c r="FGE141" s="45"/>
      <c r="FGF141" s="45"/>
      <c r="FGG141" s="45"/>
      <c r="FGH141" s="45"/>
      <c r="FGI141" s="45"/>
      <c r="FGJ141" s="45"/>
      <c r="FGK141" s="45"/>
      <c r="FGL141" s="45"/>
      <c r="FGM141" s="45"/>
      <c r="FGN141" s="45"/>
      <c r="FGO141" s="45"/>
      <c r="FGP141" s="45"/>
      <c r="FGQ141" s="45"/>
      <c r="FGR141" s="45"/>
      <c r="FGS141" s="45"/>
      <c r="FGT141" s="45"/>
      <c r="FGU141" s="45"/>
      <c r="FGV141" s="45"/>
      <c r="FGW141" s="45"/>
      <c r="FGX141" s="45"/>
      <c r="FGY141" s="45"/>
      <c r="FGZ141" s="45"/>
      <c r="FHA141" s="45"/>
      <c r="FHB141" s="45"/>
      <c r="FHC141" s="45"/>
      <c r="FHD141" s="45"/>
      <c r="FHE141" s="45"/>
      <c r="FHF141" s="45"/>
      <c r="FHG141" s="45"/>
      <c r="FHH141" s="45"/>
      <c r="FHI141" s="45"/>
      <c r="FHJ141" s="45"/>
      <c r="FHK141" s="45"/>
      <c r="FHL141" s="45"/>
      <c r="FHM141" s="45"/>
      <c r="FHN141" s="45"/>
      <c r="FHO141" s="45"/>
      <c r="FHP141" s="45"/>
      <c r="FHQ141" s="45"/>
      <c r="FHR141" s="45"/>
      <c r="FHS141" s="45"/>
      <c r="FHT141" s="45"/>
      <c r="FHU141" s="45"/>
      <c r="FHV141" s="45"/>
      <c r="FHW141" s="45"/>
      <c r="FHX141" s="45"/>
      <c r="FHY141" s="45"/>
      <c r="FHZ141" s="45"/>
      <c r="FIA141" s="45"/>
      <c r="FIB141" s="45"/>
      <c r="FIC141" s="45"/>
      <c r="FID141" s="45"/>
      <c r="FIE141" s="45"/>
      <c r="FIF141" s="45"/>
      <c r="FIG141" s="45"/>
      <c r="FIH141" s="45"/>
      <c r="FII141" s="45"/>
      <c r="FIJ141" s="45"/>
      <c r="FIK141" s="45"/>
      <c r="FIL141" s="45"/>
      <c r="FIM141" s="45"/>
      <c r="FIN141" s="45"/>
      <c r="FIO141" s="45"/>
      <c r="FIP141" s="45"/>
      <c r="FIQ141" s="45"/>
      <c r="FIR141" s="45"/>
      <c r="FIS141" s="45"/>
      <c r="FIT141" s="45"/>
      <c r="FIU141" s="45"/>
      <c r="FIV141" s="45"/>
      <c r="FIW141" s="45"/>
      <c r="FIX141" s="45"/>
      <c r="FIY141" s="45"/>
      <c r="FIZ141" s="45"/>
      <c r="FJA141" s="45"/>
      <c r="FJB141" s="45"/>
      <c r="FJC141" s="45"/>
      <c r="FJD141" s="45"/>
      <c r="FJE141" s="45"/>
      <c r="FJF141" s="45"/>
      <c r="FJG141" s="45"/>
      <c r="FJH141" s="45"/>
      <c r="FJI141" s="45"/>
      <c r="FJJ141" s="45"/>
      <c r="FJK141" s="45"/>
      <c r="FJL141" s="45"/>
      <c r="FJM141" s="45"/>
      <c r="FJN141" s="45"/>
      <c r="FJO141" s="45"/>
      <c r="FJP141" s="45"/>
      <c r="FJQ141" s="45"/>
      <c r="FJR141" s="45"/>
      <c r="FJS141" s="45"/>
      <c r="FJT141" s="45"/>
      <c r="FJU141" s="45"/>
      <c r="FJV141" s="45"/>
      <c r="FJW141" s="45"/>
      <c r="FJX141" s="45"/>
      <c r="FJY141" s="45"/>
      <c r="FJZ141" s="45"/>
      <c r="FKA141" s="45"/>
      <c r="FKB141" s="45"/>
      <c r="FKC141" s="45"/>
      <c r="FKD141" s="45"/>
      <c r="FKE141" s="45"/>
      <c r="FKF141" s="45"/>
      <c r="FKG141" s="45"/>
      <c r="FKH141" s="45"/>
      <c r="FKI141" s="45"/>
      <c r="FKJ141" s="45"/>
      <c r="FKK141" s="45"/>
      <c r="FKL141" s="45"/>
      <c r="FKM141" s="45"/>
      <c r="FKN141" s="45"/>
      <c r="FKO141" s="45"/>
      <c r="FKP141" s="45"/>
      <c r="FKQ141" s="45"/>
      <c r="FKR141" s="45"/>
      <c r="FKS141" s="45"/>
      <c r="FKT141" s="45"/>
      <c r="FKU141" s="45"/>
      <c r="FKV141" s="45"/>
      <c r="FKW141" s="45"/>
      <c r="FKX141" s="45"/>
      <c r="FKY141" s="45"/>
      <c r="FKZ141" s="45"/>
      <c r="FLA141" s="45"/>
      <c r="FLB141" s="45"/>
      <c r="FLC141" s="45"/>
      <c r="FLD141" s="45"/>
      <c r="FLE141" s="45"/>
      <c r="FLF141" s="45"/>
      <c r="FLG141" s="45"/>
      <c r="FLH141" s="45"/>
      <c r="FLI141" s="45"/>
      <c r="FLJ141" s="45"/>
      <c r="FLK141" s="45"/>
      <c r="FLL141" s="45"/>
      <c r="FLM141" s="45"/>
      <c r="FLN141" s="45"/>
      <c r="FLO141" s="45"/>
      <c r="FLP141" s="45"/>
      <c r="FLQ141" s="45"/>
      <c r="FLR141" s="45"/>
      <c r="FLS141" s="45"/>
      <c r="FLT141" s="45"/>
      <c r="FLU141" s="45"/>
      <c r="FLV141" s="45"/>
      <c r="FLW141" s="45"/>
      <c r="FLX141" s="45"/>
      <c r="FLY141" s="45"/>
      <c r="FLZ141" s="45"/>
      <c r="FMA141" s="45"/>
      <c r="FMB141" s="45"/>
      <c r="FMC141" s="45"/>
      <c r="FMD141" s="45"/>
      <c r="FME141" s="45"/>
      <c r="FMF141" s="45"/>
      <c r="FMG141" s="45"/>
      <c r="FMH141" s="45"/>
      <c r="FMI141" s="45"/>
      <c r="FMJ141" s="45"/>
      <c r="FMK141" s="45"/>
      <c r="FML141" s="45"/>
      <c r="FMM141" s="45"/>
      <c r="FMN141" s="45"/>
      <c r="FMO141" s="45"/>
      <c r="FMP141" s="45"/>
      <c r="FMQ141" s="45"/>
      <c r="FMR141" s="45"/>
      <c r="FMS141" s="45"/>
      <c r="FMT141" s="45"/>
      <c r="FMU141" s="45"/>
      <c r="FMV141" s="45"/>
      <c r="FMW141" s="45"/>
      <c r="FMX141" s="45"/>
      <c r="FMY141" s="45"/>
      <c r="FMZ141" s="45"/>
      <c r="FNA141" s="45"/>
      <c r="FNB141" s="45"/>
      <c r="FNC141" s="45"/>
      <c r="FND141" s="45"/>
      <c r="FNE141" s="45"/>
      <c r="FNF141" s="45"/>
      <c r="FNG141" s="45"/>
      <c r="FNH141" s="45"/>
      <c r="FNI141" s="45"/>
      <c r="FNJ141" s="45"/>
      <c r="FNK141" s="45"/>
      <c r="FNL141" s="45"/>
      <c r="FNM141" s="45"/>
      <c r="FNN141" s="45"/>
      <c r="FNO141" s="45"/>
      <c r="FNP141" s="45"/>
      <c r="FNQ141" s="45"/>
      <c r="FNR141" s="45"/>
      <c r="FNS141" s="45"/>
      <c r="FNT141" s="45"/>
      <c r="FNU141" s="45"/>
      <c r="FNV141" s="45"/>
      <c r="FNW141" s="45"/>
      <c r="FNX141" s="45"/>
      <c r="FNY141" s="45"/>
      <c r="FNZ141" s="45"/>
      <c r="FOA141" s="45"/>
      <c r="FOB141" s="45"/>
      <c r="FOC141" s="45"/>
      <c r="FOD141" s="45"/>
      <c r="FOE141" s="45"/>
      <c r="FOF141" s="45"/>
      <c r="FOG141" s="45"/>
      <c r="FOH141" s="45"/>
      <c r="FOI141" s="45"/>
      <c r="FOJ141" s="45"/>
      <c r="FOK141" s="45"/>
      <c r="FOL141" s="45"/>
      <c r="FOM141" s="45"/>
      <c r="FON141" s="45"/>
      <c r="FOO141" s="45"/>
      <c r="FOP141" s="45"/>
      <c r="FOQ141" s="45"/>
      <c r="FOR141" s="45"/>
      <c r="FOS141" s="45"/>
      <c r="FOT141" s="45"/>
      <c r="FOU141" s="45"/>
      <c r="FOV141" s="45"/>
      <c r="FOW141" s="45"/>
      <c r="FOX141" s="45"/>
      <c r="FOY141" s="45"/>
      <c r="FOZ141" s="45"/>
      <c r="FPA141" s="45"/>
      <c r="FPB141" s="45"/>
      <c r="FPC141" s="45"/>
      <c r="FPD141" s="45"/>
      <c r="FPE141" s="45"/>
      <c r="FPF141" s="45"/>
      <c r="FPG141" s="45"/>
      <c r="FPH141" s="45"/>
      <c r="FPI141" s="45"/>
      <c r="FPJ141" s="45"/>
      <c r="FPK141" s="45"/>
      <c r="FPL141" s="45"/>
      <c r="FPM141" s="45"/>
      <c r="FPN141" s="45"/>
      <c r="FPO141" s="45"/>
      <c r="FPP141" s="45"/>
      <c r="FPQ141" s="45"/>
      <c r="FPR141" s="45"/>
      <c r="FPS141" s="45"/>
      <c r="FPT141" s="45"/>
      <c r="FPU141" s="45"/>
      <c r="FPV141" s="45"/>
      <c r="FPW141" s="45"/>
      <c r="FPX141" s="45"/>
      <c r="FPY141" s="45"/>
      <c r="FPZ141" s="45"/>
      <c r="FQA141" s="45"/>
      <c r="FQB141" s="45"/>
      <c r="FQC141" s="45"/>
      <c r="FQD141" s="45"/>
      <c r="FQE141" s="45"/>
      <c r="FQF141" s="45"/>
      <c r="FQG141" s="45"/>
      <c r="FQH141" s="45"/>
      <c r="FQI141" s="45"/>
      <c r="FQJ141" s="45"/>
      <c r="FQK141" s="45"/>
      <c r="FQL141" s="45"/>
      <c r="FQM141" s="45"/>
      <c r="FQN141" s="45"/>
      <c r="FQO141" s="45"/>
      <c r="FQP141" s="45"/>
      <c r="FQQ141" s="45"/>
      <c r="FQR141" s="45"/>
      <c r="FQS141" s="45"/>
      <c r="FQT141" s="45"/>
      <c r="FQU141" s="45"/>
      <c r="FQV141" s="45"/>
      <c r="FQW141" s="45"/>
      <c r="FQX141" s="45"/>
      <c r="FQY141" s="45"/>
      <c r="FQZ141" s="45"/>
      <c r="FRA141" s="45"/>
      <c r="FRB141" s="45"/>
      <c r="FRC141" s="45"/>
      <c r="FRD141" s="45"/>
      <c r="FRE141" s="45"/>
      <c r="FRF141" s="45"/>
      <c r="FRG141" s="45"/>
      <c r="FRH141" s="45"/>
      <c r="FRI141" s="45"/>
      <c r="FRJ141" s="45"/>
      <c r="FRK141" s="45"/>
      <c r="FRL141" s="45"/>
      <c r="FRM141" s="45"/>
      <c r="FRN141" s="45"/>
      <c r="FRO141" s="45"/>
      <c r="FRP141" s="45"/>
      <c r="FRQ141" s="45"/>
      <c r="FRR141" s="45"/>
      <c r="FRS141" s="45"/>
      <c r="FRT141" s="45"/>
      <c r="FRU141" s="45"/>
      <c r="FRV141" s="45"/>
      <c r="FRW141" s="45"/>
      <c r="FRX141" s="45"/>
      <c r="FRY141" s="45"/>
      <c r="FRZ141" s="45"/>
      <c r="FSA141" s="45"/>
      <c r="FSB141" s="45"/>
      <c r="FSC141" s="45"/>
      <c r="FSD141" s="45"/>
      <c r="FSE141" s="45"/>
      <c r="FSF141" s="45"/>
      <c r="FSG141" s="45"/>
      <c r="FSH141" s="45"/>
      <c r="FSI141" s="45"/>
      <c r="FSJ141" s="45"/>
      <c r="FSK141" s="45"/>
      <c r="FSL141" s="45"/>
      <c r="FSM141" s="45"/>
      <c r="FSN141" s="45"/>
      <c r="FSO141" s="45"/>
      <c r="FSP141" s="45"/>
      <c r="FSQ141" s="45"/>
      <c r="FSR141" s="45"/>
      <c r="FSS141" s="45"/>
      <c r="FST141" s="45"/>
      <c r="FSU141" s="45"/>
      <c r="FSV141" s="45"/>
      <c r="FSW141" s="45"/>
      <c r="FSX141" s="45"/>
      <c r="FSY141" s="45"/>
      <c r="FSZ141" s="45"/>
      <c r="FTA141" s="45"/>
      <c r="FTB141" s="45"/>
      <c r="FTC141" s="45"/>
      <c r="FTD141" s="45"/>
      <c r="FTE141" s="45"/>
      <c r="FTF141" s="45"/>
      <c r="FTG141" s="45"/>
      <c r="FTH141" s="45"/>
      <c r="FTI141" s="45"/>
      <c r="FTJ141" s="45"/>
      <c r="FTK141" s="45"/>
      <c r="FTL141" s="45"/>
      <c r="FTM141" s="45"/>
      <c r="FTN141" s="45"/>
      <c r="FTO141" s="45"/>
      <c r="FTP141" s="45"/>
      <c r="FTQ141" s="45"/>
      <c r="FTR141" s="45"/>
      <c r="FTS141" s="45"/>
      <c r="FTT141" s="45"/>
      <c r="FTU141" s="45"/>
      <c r="FTV141" s="45"/>
      <c r="FTW141" s="45"/>
      <c r="FTX141" s="45"/>
      <c r="FTY141" s="45"/>
      <c r="FTZ141" s="45"/>
      <c r="FUA141" s="45"/>
      <c r="FUB141" s="45"/>
      <c r="FUC141" s="45"/>
      <c r="FUD141" s="45"/>
      <c r="FUE141" s="45"/>
      <c r="FUF141" s="45"/>
      <c r="FUG141" s="45"/>
      <c r="FUH141" s="45"/>
      <c r="FUI141" s="45"/>
      <c r="FUJ141" s="45"/>
      <c r="FUK141" s="45"/>
      <c r="FUL141" s="45"/>
      <c r="FUM141" s="45"/>
      <c r="FUN141" s="45"/>
      <c r="FUO141" s="45"/>
      <c r="FUP141" s="45"/>
      <c r="FUQ141" s="45"/>
      <c r="FUR141" s="45"/>
      <c r="FUS141" s="45"/>
      <c r="FUT141" s="45"/>
      <c r="FUU141" s="45"/>
      <c r="FUV141" s="45"/>
      <c r="FUW141" s="45"/>
      <c r="FUX141" s="45"/>
      <c r="FUY141" s="45"/>
      <c r="FUZ141" s="45"/>
      <c r="FVA141" s="45"/>
      <c r="FVB141" s="45"/>
      <c r="FVC141" s="45"/>
      <c r="FVD141" s="45"/>
      <c r="FVE141" s="45"/>
      <c r="FVF141" s="45"/>
      <c r="FVG141" s="45"/>
      <c r="FVH141" s="45"/>
      <c r="FVI141" s="45"/>
      <c r="FVJ141" s="45"/>
      <c r="FVK141" s="45"/>
      <c r="FVL141" s="45"/>
      <c r="FVM141" s="45"/>
      <c r="FVN141" s="45"/>
      <c r="FVO141" s="45"/>
      <c r="FVP141" s="45"/>
      <c r="FVQ141" s="45"/>
      <c r="FVR141" s="45"/>
      <c r="FVS141" s="45"/>
      <c r="FVT141" s="45"/>
      <c r="FVU141" s="45"/>
      <c r="FVV141" s="45"/>
      <c r="FVW141" s="45"/>
      <c r="FVX141" s="45"/>
      <c r="FVY141" s="45"/>
      <c r="FVZ141" s="45"/>
      <c r="FWA141" s="45"/>
      <c r="FWB141" s="45"/>
      <c r="FWC141" s="45"/>
      <c r="FWD141" s="45"/>
      <c r="FWE141" s="45"/>
      <c r="FWF141" s="45"/>
      <c r="FWG141" s="45"/>
      <c r="FWH141" s="45"/>
      <c r="FWI141" s="45"/>
      <c r="FWJ141" s="45"/>
      <c r="FWK141" s="45"/>
      <c r="FWL141" s="45"/>
      <c r="FWM141" s="45"/>
      <c r="FWN141" s="45"/>
      <c r="FWO141" s="45"/>
      <c r="FWP141" s="45"/>
      <c r="FWQ141" s="45"/>
      <c r="FWR141" s="45"/>
      <c r="FWS141" s="45"/>
      <c r="FWT141" s="45"/>
      <c r="FWU141" s="45"/>
      <c r="FWV141" s="45"/>
      <c r="FWW141" s="45"/>
      <c r="FWX141" s="45"/>
      <c r="FWY141" s="45"/>
      <c r="FWZ141" s="45"/>
      <c r="FXA141" s="45"/>
      <c r="FXB141" s="45"/>
      <c r="FXC141" s="45"/>
      <c r="FXD141" s="45"/>
      <c r="FXE141" s="45"/>
      <c r="FXF141" s="45"/>
      <c r="FXG141" s="45"/>
      <c r="FXH141" s="45"/>
      <c r="FXI141" s="45"/>
      <c r="FXJ141" s="45"/>
      <c r="FXK141" s="45"/>
      <c r="FXL141" s="45"/>
      <c r="FXM141" s="45"/>
      <c r="FXN141" s="45"/>
      <c r="FXO141" s="45"/>
      <c r="FXP141" s="45"/>
      <c r="FXQ141" s="45"/>
      <c r="FXR141" s="45"/>
      <c r="FXS141" s="45"/>
      <c r="FXT141" s="45"/>
      <c r="FXU141" s="45"/>
      <c r="FXV141" s="45"/>
      <c r="FXW141" s="45"/>
      <c r="FXX141" s="45"/>
      <c r="FXY141" s="45"/>
      <c r="FXZ141" s="45"/>
      <c r="FYA141" s="45"/>
      <c r="FYB141" s="45"/>
      <c r="FYC141" s="45"/>
      <c r="FYD141" s="45"/>
      <c r="FYE141" s="45"/>
      <c r="FYF141" s="45"/>
      <c r="FYG141" s="45"/>
      <c r="FYH141" s="45"/>
      <c r="FYI141" s="45"/>
      <c r="FYJ141" s="45"/>
      <c r="FYK141" s="45"/>
      <c r="FYL141" s="45"/>
      <c r="FYM141" s="45"/>
      <c r="FYN141" s="45"/>
      <c r="FYO141" s="45"/>
      <c r="FYP141" s="45"/>
      <c r="FYQ141" s="45"/>
      <c r="FYR141" s="45"/>
      <c r="FYS141" s="45"/>
      <c r="FYT141" s="45"/>
      <c r="FYU141" s="45"/>
      <c r="FYV141" s="45"/>
      <c r="FYW141" s="45"/>
      <c r="FYX141" s="45"/>
      <c r="FYY141" s="45"/>
      <c r="FYZ141" s="45"/>
      <c r="FZA141" s="45"/>
      <c r="FZB141" s="45"/>
      <c r="FZC141" s="45"/>
      <c r="FZD141" s="45"/>
      <c r="FZE141" s="45"/>
      <c r="FZF141" s="45"/>
      <c r="FZG141" s="45"/>
      <c r="FZH141" s="45"/>
      <c r="FZI141" s="45"/>
      <c r="FZJ141" s="45"/>
      <c r="FZK141" s="45"/>
      <c r="FZL141" s="45"/>
      <c r="FZM141" s="45"/>
      <c r="FZN141" s="45"/>
      <c r="FZO141" s="45"/>
      <c r="FZP141" s="45"/>
      <c r="FZQ141" s="45"/>
      <c r="FZR141" s="45"/>
      <c r="FZS141" s="45"/>
      <c r="FZT141" s="45"/>
      <c r="FZU141" s="45"/>
      <c r="FZV141" s="45"/>
      <c r="FZW141" s="45"/>
      <c r="FZX141" s="45"/>
      <c r="FZY141" s="45"/>
      <c r="FZZ141" s="45"/>
      <c r="GAA141" s="45"/>
      <c r="GAB141" s="45"/>
      <c r="GAC141" s="45"/>
      <c r="GAD141" s="45"/>
      <c r="GAE141" s="45"/>
      <c r="GAF141" s="45"/>
      <c r="GAG141" s="45"/>
      <c r="GAH141" s="45"/>
      <c r="GAI141" s="45"/>
      <c r="GAJ141" s="45"/>
      <c r="GAK141" s="45"/>
      <c r="GAL141" s="45"/>
      <c r="GAM141" s="45"/>
      <c r="GAN141" s="45"/>
      <c r="GAO141" s="45"/>
      <c r="GAP141" s="45"/>
      <c r="GAQ141" s="45"/>
      <c r="GAR141" s="45"/>
      <c r="GAS141" s="45"/>
      <c r="GAT141" s="45"/>
      <c r="GAU141" s="45"/>
      <c r="GAV141" s="45"/>
      <c r="GAW141" s="45"/>
      <c r="GAX141" s="45"/>
      <c r="GAY141" s="45"/>
      <c r="GAZ141" s="45"/>
      <c r="GBA141" s="45"/>
      <c r="GBB141" s="45"/>
      <c r="GBC141" s="45"/>
      <c r="GBD141" s="45"/>
      <c r="GBE141" s="45"/>
      <c r="GBF141" s="45"/>
      <c r="GBG141" s="45"/>
      <c r="GBH141" s="45"/>
      <c r="GBI141" s="45"/>
      <c r="GBJ141" s="45"/>
      <c r="GBK141" s="45"/>
      <c r="GBL141" s="45"/>
      <c r="GBM141" s="45"/>
      <c r="GBN141" s="45"/>
      <c r="GBO141" s="45"/>
      <c r="GBP141" s="45"/>
      <c r="GBQ141" s="45"/>
      <c r="GBR141" s="45"/>
      <c r="GBS141" s="45"/>
      <c r="GBT141" s="45"/>
      <c r="GBU141" s="45"/>
      <c r="GBV141" s="45"/>
      <c r="GBW141" s="45"/>
      <c r="GBX141" s="45"/>
      <c r="GBY141" s="45"/>
      <c r="GBZ141" s="45"/>
      <c r="GCA141" s="45"/>
      <c r="GCB141" s="45"/>
      <c r="GCC141" s="45"/>
      <c r="GCD141" s="45"/>
      <c r="GCE141" s="45"/>
      <c r="GCF141" s="45"/>
      <c r="GCG141" s="45"/>
      <c r="GCH141" s="45"/>
      <c r="GCI141" s="45"/>
      <c r="GCJ141" s="45"/>
      <c r="GCK141" s="45"/>
      <c r="GCL141" s="45"/>
      <c r="GCM141" s="45"/>
      <c r="GCN141" s="45"/>
      <c r="GCO141" s="45"/>
      <c r="GCP141" s="45"/>
      <c r="GCQ141" s="45"/>
      <c r="GCR141" s="45"/>
      <c r="GCS141" s="45"/>
      <c r="GCT141" s="45"/>
      <c r="GCU141" s="45"/>
      <c r="GCV141" s="45"/>
      <c r="GCW141" s="45"/>
      <c r="GCX141" s="45"/>
      <c r="GCY141" s="45"/>
      <c r="GCZ141" s="45"/>
      <c r="GDA141" s="45"/>
      <c r="GDB141" s="45"/>
      <c r="GDC141" s="45"/>
      <c r="GDD141" s="45"/>
      <c r="GDE141" s="45"/>
      <c r="GDF141" s="45"/>
      <c r="GDG141" s="45"/>
      <c r="GDH141" s="45"/>
      <c r="GDI141" s="45"/>
      <c r="GDJ141" s="45"/>
      <c r="GDK141" s="45"/>
      <c r="GDL141" s="45"/>
      <c r="GDM141" s="45"/>
      <c r="GDN141" s="45"/>
      <c r="GDO141" s="45"/>
      <c r="GDP141" s="45"/>
      <c r="GDQ141" s="45"/>
      <c r="GDR141" s="45"/>
      <c r="GDS141" s="45"/>
      <c r="GDT141" s="45"/>
      <c r="GDU141" s="45"/>
      <c r="GDV141" s="45"/>
      <c r="GDW141" s="45"/>
      <c r="GDX141" s="45"/>
      <c r="GDY141" s="45"/>
      <c r="GDZ141" s="45"/>
      <c r="GEA141" s="45"/>
      <c r="GEB141" s="45"/>
      <c r="GEC141" s="45"/>
      <c r="GED141" s="45"/>
      <c r="GEE141" s="45"/>
      <c r="GEF141" s="45"/>
      <c r="GEG141" s="45"/>
      <c r="GEH141" s="45"/>
      <c r="GEI141" s="45"/>
      <c r="GEJ141" s="45"/>
      <c r="GEK141" s="45"/>
      <c r="GEL141" s="45"/>
      <c r="GEM141" s="45"/>
      <c r="GEN141" s="45"/>
      <c r="GEO141" s="45"/>
      <c r="GEP141" s="45"/>
      <c r="GEQ141" s="45"/>
      <c r="GER141" s="45"/>
      <c r="GES141" s="45"/>
      <c r="GET141" s="45"/>
      <c r="GEU141" s="45"/>
      <c r="GEV141" s="45"/>
      <c r="GEW141" s="45"/>
      <c r="GEX141" s="45"/>
      <c r="GEY141" s="45"/>
      <c r="GEZ141" s="45"/>
      <c r="GFA141" s="45"/>
      <c r="GFB141" s="45"/>
      <c r="GFC141" s="45"/>
      <c r="GFD141" s="45"/>
      <c r="GFE141" s="45"/>
      <c r="GFF141" s="45"/>
      <c r="GFG141" s="45"/>
      <c r="GFH141" s="45"/>
      <c r="GFI141" s="45"/>
      <c r="GFJ141" s="45"/>
      <c r="GFK141" s="45"/>
      <c r="GFL141" s="45"/>
      <c r="GFM141" s="45"/>
      <c r="GFN141" s="45"/>
      <c r="GFO141" s="45"/>
      <c r="GFP141" s="45"/>
      <c r="GFQ141" s="45"/>
      <c r="GFR141" s="45"/>
      <c r="GFS141" s="45"/>
      <c r="GFT141" s="45"/>
      <c r="GFU141" s="45"/>
      <c r="GFV141" s="45"/>
      <c r="GFW141" s="45"/>
      <c r="GFX141" s="45"/>
      <c r="GFY141" s="45"/>
      <c r="GFZ141" s="45"/>
      <c r="GGA141" s="45"/>
      <c r="GGB141" s="45"/>
      <c r="GGC141" s="45"/>
      <c r="GGD141" s="45"/>
      <c r="GGE141" s="45"/>
      <c r="GGF141" s="45"/>
      <c r="GGG141" s="45"/>
      <c r="GGH141" s="45"/>
      <c r="GGI141" s="45"/>
      <c r="GGJ141" s="45"/>
      <c r="GGK141" s="45"/>
      <c r="GGL141" s="45"/>
      <c r="GGM141" s="45"/>
      <c r="GGN141" s="45"/>
      <c r="GGO141" s="45"/>
      <c r="GGP141" s="45"/>
      <c r="GGQ141" s="45"/>
      <c r="GGR141" s="45"/>
      <c r="GGS141" s="45"/>
      <c r="GGT141" s="45"/>
      <c r="GGU141" s="45"/>
      <c r="GGV141" s="45"/>
      <c r="GGW141" s="45"/>
      <c r="GGX141" s="45"/>
      <c r="GGY141" s="45"/>
      <c r="GGZ141" s="45"/>
      <c r="GHA141" s="45"/>
      <c r="GHB141" s="45"/>
      <c r="GHC141" s="45"/>
      <c r="GHD141" s="45"/>
      <c r="GHE141" s="45"/>
      <c r="GHF141" s="45"/>
      <c r="GHG141" s="45"/>
      <c r="GHH141" s="45"/>
      <c r="GHI141" s="45"/>
      <c r="GHJ141" s="45"/>
      <c r="GHK141" s="45"/>
      <c r="GHL141" s="45"/>
      <c r="GHM141" s="45"/>
      <c r="GHN141" s="45"/>
      <c r="GHO141" s="45"/>
      <c r="GHP141" s="45"/>
      <c r="GHQ141" s="45"/>
      <c r="GHR141" s="45"/>
      <c r="GHS141" s="45"/>
      <c r="GHT141" s="45"/>
      <c r="GHU141" s="45"/>
      <c r="GHV141" s="45"/>
      <c r="GHW141" s="45"/>
      <c r="GHX141" s="45"/>
      <c r="GHY141" s="45"/>
      <c r="GHZ141" s="45"/>
      <c r="GIA141" s="45"/>
      <c r="GIB141" s="45"/>
      <c r="GIC141" s="45"/>
      <c r="GID141" s="45"/>
      <c r="GIE141" s="45"/>
      <c r="GIF141" s="45"/>
      <c r="GIG141" s="45"/>
      <c r="GIH141" s="45"/>
      <c r="GII141" s="45"/>
      <c r="GIJ141" s="45"/>
      <c r="GIK141" s="45"/>
      <c r="GIL141" s="45"/>
      <c r="GIM141" s="45"/>
      <c r="GIN141" s="45"/>
      <c r="GIO141" s="45"/>
      <c r="GIP141" s="45"/>
      <c r="GIQ141" s="45"/>
      <c r="GIR141" s="45"/>
      <c r="GIS141" s="45"/>
      <c r="GIT141" s="45"/>
      <c r="GIU141" s="45"/>
      <c r="GIV141" s="45"/>
      <c r="GIW141" s="45"/>
      <c r="GIX141" s="45"/>
      <c r="GIY141" s="45"/>
      <c r="GIZ141" s="45"/>
      <c r="GJA141" s="45"/>
      <c r="GJB141" s="45"/>
      <c r="GJC141" s="45"/>
      <c r="GJD141" s="45"/>
      <c r="GJE141" s="45"/>
      <c r="GJF141" s="45"/>
      <c r="GJG141" s="45"/>
      <c r="GJH141" s="45"/>
      <c r="GJI141" s="45"/>
      <c r="GJJ141" s="45"/>
      <c r="GJK141" s="45"/>
      <c r="GJL141" s="45"/>
      <c r="GJM141" s="45"/>
      <c r="GJN141" s="45"/>
      <c r="GJO141" s="45"/>
      <c r="GJP141" s="45"/>
      <c r="GJQ141" s="45"/>
      <c r="GJR141" s="45"/>
      <c r="GJS141" s="45"/>
      <c r="GJT141" s="45"/>
      <c r="GJU141" s="45"/>
      <c r="GJV141" s="45"/>
      <c r="GJW141" s="45"/>
      <c r="GJX141" s="45"/>
      <c r="GJY141" s="45"/>
      <c r="GJZ141" s="45"/>
      <c r="GKA141" s="45"/>
      <c r="GKB141" s="45"/>
      <c r="GKC141" s="45"/>
      <c r="GKD141" s="45"/>
      <c r="GKE141" s="45"/>
      <c r="GKF141" s="45"/>
      <c r="GKG141" s="45"/>
      <c r="GKH141" s="45"/>
      <c r="GKI141" s="45"/>
      <c r="GKJ141" s="45"/>
      <c r="GKK141" s="45"/>
      <c r="GKL141" s="45"/>
      <c r="GKM141" s="45"/>
      <c r="GKN141" s="45"/>
      <c r="GKO141" s="45"/>
      <c r="GKP141" s="45"/>
      <c r="GKQ141" s="45"/>
      <c r="GKR141" s="45"/>
      <c r="GKS141" s="45"/>
      <c r="GKT141" s="45"/>
      <c r="GKU141" s="45"/>
      <c r="GKV141" s="45"/>
      <c r="GKW141" s="45"/>
      <c r="GKX141" s="45"/>
      <c r="GKY141" s="45"/>
      <c r="GKZ141" s="45"/>
      <c r="GLA141" s="45"/>
      <c r="GLB141" s="45"/>
      <c r="GLC141" s="45"/>
      <c r="GLD141" s="45"/>
      <c r="GLE141" s="45"/>
      <c r="GLF141" s="45"/>
      <c r="GLG141" s="45"/>
      <c r="GLH141" s="45"/>
      <c r="GLI141" s="45"/>
      <c r="GLJ141" s="45"/>
      <c r="GLK141" s="45"/>
      <c r="GLL141" s="45"/>
      <c r="GLM141" s="45"/>
      <c r="GLN141" s="45"/>
      <c r="GLO141" s="45"/>
      <c r="GLP141" s="45"/>
      <c r="GLQ141" s="45"/>
      <c r="GLR141" s="45"/>
      <c r="GLS141" s="45"/>
      <c r="GLT141" s="45"/>
      <c r="GLU141" s="45"/>
      <c r="GLV141" s="45"/>
      <c r="GLW141" s="45"/>
      <c r="GLX141" s="45"/>
      <c r="GLY141" s="45"/>
      <c r="GLZ141" s="45"/>
      <c r="GMA141" s="45"/>
      <c r="GMB141" s="45"/>
      <c r="GMC141" s="45"/>
      <c r="GMD141" s="45"/>
      <c r="GME141" s="45"/>
      <c r="GMF141" s="45"/>
      <c r="GMG141" s="45"/>
      <c r="GMH141" s="45"/>
      <c r="GMI141" s="45"/>
      <c r="GMJ141" s="45"/>
      <c r="GMK141" s="45"/>
      <c r="GML141" s="45"/>
      <c r="GMM141" s="45"/>
      <c r="GMN141" s="45"/>
      <c r="GMO141" s="45"/>
      <c r="GMP141" s="45"/>
      <c r="GMQ141" s="45"/>
      <c r="GMR141" s="45"/>
      <c r="GMS141" s="45"/>
      <c r="GMT141" s="45"/>
      <c r="GMU141" s="45"/>
      <c r="GMV141" s="45"/>
      <c r="GMW141" s="45"/>
      <c r="GMX141" s="45"/>
      <c r="GMY141" s="45"/>
      <c r="GMZ141" s="45"/>
      <c r="GNA141" s="45"/>
      <c r="GNB141" s="45"/>
      <c r="GNC141" s="45"/>
      <c r="GND141" s="45"/>
      <c r="GNE141" s="45"/>
      <c r="GNF141" s="45"/>
      <c r="GNG141" s="45"/>
      <c r="GNH141" s="45"/>
      <c r="GNI141" s="45"/>
      <c r="GNJ141" s="45"/>
      <c r="GNK141" s="45"/>
      <c r="GNL141" s="45"/>
      <c r="GNM141" s="45"/>
      <c r="GNN141" s="45"/>
      <c r="GNO141" s="45"/>
      <c r="GNP141" s="45"/>
      <c r="GNQ141" s="45"/>
      <c r="GNR141" s="45"/>
      <c r="GNS141" s="45"/>
      <c r="GNT141" s="45"/>
      <c r="GNU141" s="45"/>
      <c r="GNV141" s="45"/>
      <c r="GNW141" s="45"/>
      <c r="GNX141" s="45"/>
      <c r="GNY141" s="45"/>
      <c r="GNZ141" s="45"/>
      <c r="GOA141" s="45"/>
      <c r="GOB141" s="45"/>
      <c r="GOC141" s="45"/>
      <c r="GOD141" s="45"/>
      <c r="GOE141" s="45"/>
      <c r="GOF141" s="45"/>
      <c r="GOG141" s="45"/>
      <c r="GOH141" s="45"/>
      <c r="GOI141" s="45"/>
      <c r="GOJ141" s="45"/>
      <c r="GOK141" s="45"/>
      <c r="GOL141" s="45"/>
      <c r="GOM141" s="45"/>
      <c r="GON141" s="45"/>
      <c r="GOO141" s="45"/>
      <c r="GOP141" s="45"/>
      <c r="GOQ141" s="45"/>
      <c r="GOR141" s="45"/>
      <c r="GOS141" s="45"/>
      <c r="GOT141" s="45"/>
      <c r="GOU141" s="45"/>
      <c r="GOV141" s="45"/>
      <c r="GOW141" s="45"/>
      <c r="GOX141" s="45"/>
      <c r="GOY141" s="45"/>
      <c r="GOZ141" s="45"/>
      <c r="GPA141" s="45"/>
      <c r="GPB141" s="45"/>
      <c r="GPC141" s="45"/>
      <c r="GPD141" s="45"/>
      <c r="GPE141" s="45"/>
      <c r="GPF141" s="45"/>
      <c r="GPG141" s="45"/>
      <c r="GPH141" s="45"/>
      <c r="GPI141" s="45"/>
      <c r="GPJ141" s="45"/>
      <c r="GPK141" s="45"/>
      <c r="GPL141" s="45"/>
      <c r="GPM141" s="45"/>
      <c r="GPN141" s="45"/>
      <c r="GPO141" s="45"/>
      <c r="GPP141" s="45"/>
      <c r="GPQ141" s="45"/>
      <c r="GPR141" s="45"/>
      <c r="GPS141" s="45"/>
      <c r="GPT141" s="45"/>
      <c r="GPU141" s="45"/>
      <c r="GPV141" s="45"/>
      <c r="GPW141" s="45"/>
      <c r="GPX141" s="45"/>
      <c r="GPY141" s="45"/>
      <c r="GPZ141" s="45"/>
      <c r="GQA141" s="45"/>
      <c r="GQB141" s="45"/>
      <c r="GQC141" s="45"/>
      <c r="GQD141" s="45"/>
      <c r="GQE141" s="45"/>
      <c r="GQF141" s="45"/>
      <c r="GQG141" s="45"/>
      <c r="GQH141" s="45"/>
      <c r="GQI141" s="45"/>
      <c r="GQJ141" s="45"/>
      <c r="GQK141" s="45"/>
      <c r="GQL141" s="45"/>
      <c r="GQM141" s="45"/>
      <c r="GQN141" s="45"/>
      <c r="GQO141" s="45"/>
      <c r="GQP141" s="45"/>
      <c r="GQQ141" s="45"/>
      <c r="GQR141" s="45"/>
      <c r="GQS141" s="45"/>
      <c r="GQT141" s="45"/>
      <c r="GQU141" s="45"/>
      <c r="GQV141" s="45"/>
      <c r="GQW141" s="45"/>
      <c r="GQX141" s="45"/>
      <c r="GQY141" s="45"/>
      <c r="GQZ141" s="45"/>
      <c r="GRA141" s="45"/>
      <c r="GRB141" s="45"/>
      <c r="GRC141" s="45"/>
      <c r="GRD141" s="45"/>
      <c r="GRE141" s="45"/>
      <c r="GRF141" s="45"/>
      <c r="GRG141" s="45"/>
      <c r="GRH141" s="45"/>
      <c r="GRI141" s="45"/>
      <c r="GRJ141" s="45"/>
      <c r="GRK141" s="45"/>
      <c r="GRL141" s="45"/>
      <c r="GRM141" s="45"/>
      <c r="GRN141" s="45"/>
      <c r="GRO141" s="45"/>
      <c r="GRP141" s="45"/>
      <c r="GRQ141" s="45"/>
      <c r="GRR141" s="45"/>
      <c r="GRS141" s="45"/>
      <c r="GRT141" s="45"/>
      <c r="GRU141" s="45"/>
      <c r="GRV141" s="45"/>
      <c r="GRW141" s="45"/>
      <c r="GRX141" s="45"/>
      <c r="GRY141" s="45"/>
      <c r="GRZ141" s="45"/>
      <c r="GSA141" s="45"/>
      <c r="GSB141" s="45"/>
      <c r="GSC141" s="45"/>
      <c r="GSD141" s="45"/>
      <c r="GSE141" s="45"/>
      <c r="GSF141" s="45"/>
      <c r="GSG141" s="45"/>
      <c r="GSH141" s="45"/>
      <c r="GSI141" s="45"/>
      <c r="GSJ141" s="45"/>
      <c r="GSK141" s="45"/>
      <c r="GSL141" s="45"/>
      <c r="GSM141" s="45"/>
      <c r="GSN141" s="45"/>
      <c r="GSO141" s="45"/>
      <c r="GSP141" s="45"/>
      <c r="GSQ141" s="45"/>
      <c r="GSR141" s="45"/>
      <c r="GSS141" s="45"/>
      <c r="GST141" s="45"/>
      <c r="GSU141" s="45"/>
      <c r="GSV141" s="45"/>
      <c r="GSW141" s="45"/>
      <c r="GSX141" s="45"/>
      <c r="GSY141" s="45"/>
      <c r="GSZ141" s="45"/>
      <c r="GTA141" s="45"/>
      <c r="GTB141" s="45"/>
      <c r="GTC141" s="45"/>
      <c r="GTD141" s="45"/>
      <c r="GTE141" s="45"/>
      <c r="GTF141" s="45"/>
      <c r="GTG141" s="45"/>
      <c r="GTH141" s="45"/>
      <c r="GTI141" s="45"/>
      <c r="GTJ141" s="45"/>
      <c r="GTK141" s="45"/>
      <c r="GTL141" s="45"/>
      <c r="GTM141" s="45"/>
      <c r="GTN141" s="45"/>
      <c r="GTO141" s="45"/>
      <c r="GTP141" s="45"/>
      <c r="GTQ141" s="45"/>
      <c r="GTR141" s="45"/>
      <c r="GTS141" s="45"/>
      <c r="GTT141" s="45"/>
      <c r="GTU141" s="45"/>
      <c r="GTV141" s="45"/>
      <c r="GTW141" s="45"/>
      <c r="GTX141" s="45"/>
      <c r="GTY141" s="45"/>
      <c r="GTZ141" s="45"/>
      <c r="GUA141" s="45"/>
      <c r="GUB141" s="45"/>
      <c r="GUC141" s="45"/>
      <c r="GUD141" s="45"/>
      <c r="GUE141" s="45"/>
      <c r="GUF141" s="45"/>
      <c r="GUG141" s="45"/>
      <c r="GUH141" s="45"/>
      <c r="GUI141" s="45"/>
      <c r="GUJ141" s="45"/>
      <c r="GUK141" s="45"/>
      <c r="GUL141" s="45"/>
      <c r="GUM141" s="45"/>
      <c r="GUN141" s="45"/>
      <c r="GUO141" s="45"/>
      <c r="GUP141" s="45"/>
      <c r="GUQ141" s="45"/>
      <c r="GUR141" s="45"/>
      <c r="GUS141" s="45"/>
      <c r="GUT141" s="45"/>
      <c r="GUU141" s="45"/>
      <c r="GUV141" s="45"/>
      <c r="GUW141" s="45"/>
      <c r="GUX141" s="45"/>
      <c r="GUY141" s="45"/>
      <c r="GUZ141" s="45"/>
      <c r="GVA141" s="45"/>
      <c r="GVB141" s="45"/>
      <c r="GVC141" s="45"/>
      <c r="GVD141" s="45"/>
      <c r="GVE141" s="45"/>
      <c r="GVF141" s="45"/>
      <c r="GVG141" s="45"/>
      <c r="GVH141" s="45"/>
      <c r="GVI141" s="45"/>
      <c r="GVJ141" s="45"/>
      <c r="GVK141" s="45"/>
      <c r="GVL141" s="45"/>
      <c r="GVM141" s="45"/>
      <c r="GVN141" s="45"/>
      <c r="GVO141" s="45"/>
      <c r="GVP141" s="45"/>
      <c r="GVQ141" s="45"/>
      <c r="GVR141" s="45"/>
      <c r="GVS141" s="45"/>
      <c r="GVT141" s="45"/>
      <c r="GVU141" s="45"/>
      <c r="GVV141" s="45"/>
      <c r="GVW141" s="45"/>
      <c r="GVX141" s="45"/>
      <c r="GVY141" s="45"/>
      <c r="GVZ141" s="45"/>
      <c r="GWA141" s="45"/>
      <c r="GWB141" s="45"/>
      <c r="GWC141" s="45"/>
      <c r="GWD141" s="45"/>
      <c r="GWE141" s="45"/>
      <c r="GWF141" s="45"/>
      <c r="GWG141" s="45"/>
      <c r="GWH141" s="45"/>
      <c r="GWI141" s="45"/>
      <c r="GWJ141" s="45"/>
      <c r="GWK141" s="45"/>
      <c r="GWL141" s="45"/>
      <c r="GWM141" s="45"/>
      <c r="GWN141" s="45"/>
      <c r="GWO141" s="45"/>
      <c r="GWP141" s="45"/>
      <c r="GWQ141" s="45"/>
      <c r="GWR141" s="45"/>
      <c r="GWS141" s="45"/>
      <c r="GWT141" s="45"/>
      <c r="GWU141" s="45"/>
      <c r="GWV141" s="45"/>
      <c r="GWW141" s="45"/>
      <c r="GWX141" s="45"/>
      <c r="GWY141" s="45"/>
      <c r="GWZ141" s="45"/>
      <c r="GXA141" s="45"/>
      <c r="GXB141" s="45"/>
      <c r="GXC141" s="45"/>
      <c r="GXD141" s="45"/>
      <c r="GXE141" s="45"/>
      <c r="GXF141" s="45"/>
      <c r="GXG141" s="45"/>
      <c r="GXH141" s="45"/>
      <c r="GXI141" s="45"/>
      <c r="GXJ141" s="45"/>
      <c r="GXK141" s="45"/>
      <c r="GXL141" s="45"/>
      <c r="GXM141" s="45"/>
      <c r="GXN141" s="45"/>
      <c r="GXO141" s="45"/>
      <c r="GXP141" s="45"/>
      <c r="GXQ141" s="45"/>
      <c r="GXR141" s="45"/>
      <c r="GXS141" s="45"/>
      <c r="GXT141" s="45"/>
      <c r="GXU141" s="45"/>
      <c r="GXV141" s="45"/>
      <c r="GXW141" s="45"/>
      <c r="GXX141" s="45"/>
      <c r="GXY141" s="45"/>
      <c r="GXZ141" s="45"/>
      <c r="GYA141" s="45"/>
      <c r="GYB141" s="45"/>
      <c r="GYC141" s="45"/>
      <c r="GYD141" s="45"/>
      <c r="GYE141" s="45"/>
      <c r="GYF141" s="45"/>
      <c r="GYG141" s="45"/>
      <c r="GYH141" s="45"/>
      <c r="GYI141" s="45"/>
      <c r="GYJ141" s="45"/>
      <c r="GYK141" s="45"/>
      <c r="GYL141" s="45"/>
      <c r="GYM141" s="45"/>
      <c r="GYN141" s="45"/>
      <c r="GYO141" s="45"/>
      <c r="GYP141" s="45"/>
      <c r="GYQ141" s="45"/>
      <c r="GYR141" s="45"/>
      <c r="GYS141" s="45"/>
      <c r="GYT141" s="45"/>
      <c r="GYU141" s="45"/>
      <c r="GYV141" s="45"/>
      <c r="GYW141" s="45"/>
      <c r="GYX141" s="45"/>
      <c r="GYY141" s="45"/>
      <c r="GYZ141" s="45"/>
      <c r="GZA141" s="45"/>
      <c r="GZB141" s="45"/>
      <c r="GZC141" s="45"/>
      <c r="GZD141" s="45"/>
      <c r="GZE141" s="45"/>
      <c r="GZF141" s="45"/>
      <c r="GZG141" s="45"/>
      <c r="GZH141" s="45"/>
      <c r="GZI141" s="45"/>
      <c r="GZJ141" s="45"/>
      <c r="GZK141" s="45"/>
      <c r="GZL141" s="45"/>
      <c r="GZM141" s="45"/>
      <c r="GZN141" s="45"/>
      <c r="GZO141" s="45"/>
      <c r="GZP141" s="45"/>
      <c r="GZQ141" s="45"/>
      <c r="GZR141" s="45"/>
      <c r="GZS141" s="45"/>
      <c r="GZT141" s="45"/>
      <c r="GZU141" s="45"/>
      <c r="GZV141" s="45"/>
      <c r="GZW141" s="45"/>
      <c r="GZX141" s="45"/>
      <c r="GZY141" s="45"/>
      <c r="GZZ141" s="45"/>
      <c r="HAA141" s="45"/>
      <c r="HAB141" s="45"/>
      <c r="HAC141" s="45"/>
      <c r="HAD141" s="45"/>
      <c r="HAE141" s="45"/>
      <c r="HAF141" s="45"/>
      <c r="HAG141" s="45"/>
      <c r="HAH141" s="45"/>
      <c r="HAI141" s="45"/>
      <c r="HAJ141" s="45"/>
      <c r="HAK141" s="45"/>
      <c r="HAL141" s="45"/>
      <c r="HAM141" s="45"/>
      <c r="HAN141" s="45"/>
      <c r="HAO141" s="45"/>
      <c r="HAP141" s="45"/>
      <c r="HAQ141" s="45"/>
      <c r="HAR141" s="45"/>
      <c r="HAS141" s="45"/>
      <c r="HAT141" s="45"/>
      <c r="HAU141" s="45"/>
      <c r="HAV141" s="45"/>
      <c r="HAW141" s="45"/>
      <c r="HAX141" s="45"/>
      <c r="HAY141" s="45"/>
      <c r="HAZ141" s="45"/>
      <c r="HBA141" s="45"/>
      <c r="HBB141" s="45"/>
      <c r="HBC141" s="45"/>
      <c r="HBD141" s="45"/>
      <c r="HBE141" s="45"/>
      <c r="HBF141" s="45"/>
      <c r="HBG141" s="45"/>
      <c r="HBH141" s="45"/>
      <c r="HBI141" s="45"/>
      <c r="HBJ141" s="45"/>
      <c r="HBK141" s="45"/>
      <c r="HBL141" s="45"/>
      <c r="HBM141" s="45"/>
      <c r="HBN141" s="45"/>
      <c r="HBO141" s="45"/>
      <c r="HBP141" s="45"/>
      <c r="HBQ141" s="45"/>
      <c r="HBR141" s="45"/>
      <c r="HBS141" s="45"/>
      <c r="HBT141" s="45"/>
      <c r="HBU141" s="45"/>
      <c r="HBV141" s="45"/>
      <c r="HBW141" s="45"/>
      <c r="HBX141" s="45"/>
      <c r="HBY141" s="45"/>
      <c r="HBZ141" s="45"/>
      <c r="HCA141" s="45"/>
      <c r="HCB141" s="45"/>
      <c r="HCC141" s="45"/>
      <c r="HCD141" s="45"/>
      <c r="HCE141" s="45"/>
      <c r="HCF141" s="45"/>
      <c r="HCG141" s="45"/>
      <c r="HCH141" s="45"/>
      <c r="HCI141" s="45"/>
      <c r="HCJ141" s="45"/>
      <c r="HCK141" s="45"/>
      <c r="HCL141" s="45"/>
      <c r="HCM141" s="45"/>
      <c r="HCN141" s="45"/>
      <c r="HCO141" s="45"/>
      <c r="HCP141" s="45"/>
      <c r="HCQ141" s="45"/>
      <c r="HCR141" s="45"/>
      <c r="HCS141" s="45"/>
      <c r="HCT141" s="45"/>
      <c r="HCU141" s="45"/>
      <c r="HCV141" s="45"/>
      <c r="HCW141" s="45"/>
      <c r="HCX141" s="45"/>
      <c r="HCY141" s="45"/>
      <c r="HCZ141" s="45"/>
      <c r="HDA141" s="45"/>
      <c r="HDB141" s="45"/>
      <c r="HDC141" s="45"/>
      <c r="HDD141" s="45"/>
      <c r="HDE141" s="45"/>
      <c r="HDF141" s="45"/>
      <c r="HDG141" s="45"/>
      <c r="HDH141" s="45"/>
      <c r="HDI141" s="45"/>
      <c r="HDJ141" s="45"/>
      <c r="HDK141" s="45"/>
      <c r="HDL141" s="45"/>
      <c r="HDM141" s="45"/>
      <c r="HDN141" s="45"/>
      <c r="HDO141" s="45"/>
      <c r="HDP141" s="45"/>
      <c r="HDQ141" s="45"/>
      <c r="HDR141" s="45"/>
      <c r="HDS141" s="45"/>
      <c r="HDT141" s="45"/>
      <c r="HDU141" s="45"/>
      <c r="HDV141" s="45"/>
      <c r="HDW141" s="45"/>
      <c r="HDX141" s="45"/>
      <c r="HDY141" s="45"/>
      <c r="HDZ141" s="45"/>
      <c r="HEA141" s="45"/>
      <c r="HEB141" s="45"/>
      <c r="HEC141" s="45"/>
      <c r="HED141" s="45"/>
      <c r="HEE141" s="45"/>
      <c r="HEF141" s="45"/>
      <c r="HEG141" s="45"/>
      <c r="HEH141" s="45"/>
      <c r="HEI141" s="45"/>
      <c r="HEJ141" s="45"/>
      <c r="HEK141" s="45"/>
      <c r="HEL141" s="45"/>
      <c r="HEM141" s="45"/>
      <c r="HEN141" s="45"/>
      <c r="HEO141" s="45"/>
      <c r="HEP141" s="45"/>
      <c r="HEQ141" s="45"/>
      <c r="HER141" s="45"/>
      <c r="HES141" s="45"/>
      <c r="HET141" s="45"/>
      <c r="HEU141" s="45"/>
      <c r="HEV141" s="45"/>
      <c r="HEW141" s="45"/>
      <c r="HEX141" s="45"/>
      <c r="HEY141" s="45"/>
      <c r="HEZ141" s="45"/>
      <c r="HFA141" s="45"/>
      <c r="HFB141" s="45"/>
      <c r="HFC141" s="45"/>
      <c r="HFD141" s="45"/>
      <c r="HFE141" s="45"/>
      <c r="HFF141" s="45"/>
      <c r="HFG141" s="45"/>
      <c r="HFH141" s="45"/>
      <c r="HFI141" s="45"/>
      <c r="HFJ141" s="45"/>
      <c r="HFK141" s="45"/>
      <c r="HFL141" s="45"/>
      <c r="HFM141" s="45"/>
      <c r="HFN141" s="45"/>
      <c r="HFO141" s="45"/>
      <c r="HFP141" s="45"/>
      <c r="HFQ141" s="45"/>
      <c r="HFR141" s="45"/>
      <c r="HFS141" s="45"/>
      <c r="HFT141" s="45"/>
      <c r="HFU141" s="45"/>
      <c r="HFV141" s="45"/>
      <c r="HFW141" s="45"/>
      <c r="HFX141" s="45"/>
      <c r="HFY141" s="45"/>
      <c r="HFZ141" s="45"/>
      <c r="HGA141" s="45"/>
      <c r="HGB141" s="45"/>
      <c r="HGC141" s="45"/>
      <c r="HGD141" s="45"/>
      <c r="HGE141" s="45"/>
      <c r="HGF141" s="45"/>
      <c r="HGG141" s="45"/>
      <c r="HGH141" s="45"/>
      <c r="HGI141" s="45"/>
      <c r="HGJ141" s="45"/>
      <c r="HGK141" s="45"/>
      <c r="HGL141" s="45"/>
      <c r="HGM141" s="45"/>
      <c r="HGN141" s="45"/>
      <c r="HGO141" s="45"/>
      <c r="HGP141" s="45"/>
      <c r="HGQ141" s="45"/>
      <c r="HGR141" s="45"/>
      <c r="HGS141" s="45"/>
      <c r="HGT141" s="45"/>
      <c r="HGU141" s="45"/>
      <c r="HGV141" s="45"/>
      <c r="HGW141" s="45"/>
      <c r="HGX141" s="45"/>
      <c r="HGY141" s="45"/>
      <c r="HGZ141" s="45"/>
      <c r="HHA141" s="45"/>
      <c r="HHB141" s="45"/>
      <c r="HHC141" s="45"/>
      <c r="HHD141" s="45"/>
      <c r="HHE141" s="45"/>
      <c r="HHF141" s="45"/>
      <c r="HHG141" s="45"/>
      <c r="HHH141" s="45"/>
      <c r="HHI141" s="45"/>
      <c r="HHJ141" s="45"/>
      <c r="HHK141" s="45"/>
      <c r="HHL141" s="45"/>
      <c r="HHM141" s="45"/>
      <c r="HHN141" s="45"/>
      <c r="HHO141" s="45"/>
      <c r="HHP141" s="45"/>
      <c r="HHQ141" s="45"/>
      <c r="HHR141" s="45"/>
      <c r="HHS141" s="45"/>
      <c r="HHT141" s="45"/>
      <c r="HHU141" s="45"/>
      <c r="HHV141" s="45"/>
      <c r="HHW141" s="45"/>
      <c r="HHX141" s="45"/>
      <c r="HHY141" s="45"/>
      <c r="HHZ141" s="45"/>
      <c r="HIA141" s="45"/>
      <c r="HIB141" s="45"/>
      <c r="HIC141" s="45"/>
      <c r="HID141" s="45"/>
      <c r="HIE141" s="45"/>
      <c r="HIF141" s="45"/>
      <c r="HIG141" s="45"/>
      <c r="HIH141" s="45"/>
      <c r="HII141" s="45"/>
      <c r="HIJ141" s="45"/>
      <c r="HIK141" s="45"/>
      <c r="HIL141" s="45"/>
      <c r="HIM141" s="45"/>
      <c r="HIN141" s="45"/>
      <c r="HIO141" s="45"/>
      <c r="HIP141" s="45"/>
      <c r="HIQ141" s="45"/>
      <c r="HIR141" s="45"/>
      <c r="HIS141" s="45"/>
      <c r="HIT141" s="45"/>
      <c r="HIU141" s="45"/>
      <c r="HIV141" s="45"/>
      <c r="HIW141" s="45"/>
      <c r="HIX141" s="45"/>
      <c r="HIY141" s="45"/>
      <c r="HIZ141" s="45"/>
      <c r="HJA141" s="45"/>
      <c r="HJB141" s="45"/>
      <c r="HJC141" s="45"/>
      <c r="HJD141" s="45"/>
      <c r="HJE141" s="45"/>
      <c r="HJF141" s="45"/>
      <c r="HJG141" s="45"/>
      <c r="HJH141" s="45"/>
      <c r="HJI141" s="45"/>
      <c r="HJJ141" s="45"/>
      <c r="HJK141" s="45"/>
      <c r="HJL141" s="45"/>
      <c r="HJM141" s="45"/>
      <c r="HJN141" s="45"/>
      <c r="HJO141" s="45"/>
      <c r="HJP141" s="45"/>
      <c r="HJQ141" s="45"/>
      <c r="HJR141" s="45"/>
      <c r="HJS141" s="45"/>
      <c r="HJT141" s="45"/>
      <c r="HJU141" s="45"/>
      <c r="HJV141" s="45"/>
      <c r="HJW141" s="45"/>
      <c r="HJX141" s="45"/>
      <c r="HJY141" s="45"/>
      <c r="HJZ141" s="45"/>
      <c r="HKA141" s="45"/>
      <c r="HKB141" s="45"/>
      <c r="HKC141" s="45"/>
      <c r="HKD141" s="45"/>
      <c r="HKE141" s="45"/>
      <c r="HKF141" s="45"/>
      <c r="HKG141" s="45"/>
      <c r="HKH141" s="45"/>
      <c r="HKI141" s="45"/>
      <c r="HKJ141" s="45"/>
      <c r="HKK141" s="45"/>
      <c r="HKL141" s="45"/>
      <c r="HKM141" s="45"/>
      <c r="HKN141" s="45"/>
      <c r="HKO141" s="45"/>
      <c r="HKP141" s="45"/>
      <c r="HKQ141" s="45"/>
      <c r="HKR141" s="45"/>
      <c r="HKS141" s="45"/>
      <c r="HKT141" s="45"/>
      <c r="HKU141" s="45"/>
      <c r="HKV141" s="45"/>
      <c r="HKW141" s="45"/>
      <c r="HKX141" s="45"/>
      <c r="HKY141" s="45"/>
      <c r="HKZ141" s="45"/>
      <c r="HLA141" s="45"/>
      <c r="HLB141" s="45"/>
      <c r="HLC141" s="45"/>
      <c r="HLD141" s="45"/>
      <c r="HLE141" s="45"/>
      <c r="HLF141" s="45"/>
      <c r="HLG141" s="45"/>
      <c r="HLH141" s="45"/>
      <c r="HLI141" s="45"/>
      <c r="HLJ141" s="45"/>
      <c r="HLK141" s="45"/>
      <c r="HLL141" s="45"/>
      <c r="HLM141" s="45"/>
      <c r="HLN141" s="45"/>
      <c r="HLO141" s="45"/>
      <c r="HLP141" s="45"/>
      <c r="HLQ141" s="45"/>
      <c r="HLR141" s="45"/>
      <c r="HLS141" s="45"/>
      <c r="HLT141" s="45"/>
      <c r="HLU141" s="45"/>
      <c r="HLV141" s="45"/>
      <c r="HLW141" s="45"/>
      <c r="HLX141" s="45"/>
      <c r="HLY141" s="45"/>
      <c r="HLZ141" s="45"/>
      <c r="HMA141" s="45"/>
      <c r="HMB141" s="45"/>
      <c r="HMC141" s="45"/>
      <c r="HMD141" s="45"/>
      <c r="HME141" s="45"/>
      <c r="HMF141" s="45"/>
      <c r="HMG141" s="45"/>
      <c r="HMH141" s="45"/>
      <c r="HMI141" s="45"/>
      <c r="HMJ141" s="45"/>
      <c r="HMK141" s="45"/>
      <c r="HML141" s="45"/>
      <c r="HMM141" s="45"/>
      <c r="HMN141" s="45"/>
      <c r="HMO141" s="45"/>
      <c r="HMP141" s="45"/>
      <c r="HMQ141" s="45"/>
      <c r="HMR141" s="45"/>
      <c r="HMS141" s="45"/>
      <c r="HMT141" s="45"/>
      <c r="HMU141" s="45"/>
      <c r="HMV141" s="45"/>
      <c r="HMW141" s="45"/>
      <c r="HMX141" s="45"/>
      <c r="HMY141" s="45"/>
      <c r="HMZ141" s="45"/>
      <c r="HNA141" s="45"/>
      <c r="HNB141" s="45"/>
      <c r="HNC141" s="45"/>
      <c r="HND141" s="45"/>
      <c r="HNE141" s="45"/>
      <c r="HNF141" s="45"/>
      <c r="HNG141" s="45"/>
      <c r="HNH141" s="45"/>
      <c r="HNI141" s="45"/>
      <c r="HNJ141" s="45"/>
      <c r="HNK141" s="45"/>
      <c r="HNL141" s="45"/>
      <c r="HNM141" s="45"/>
      <c r="HNN141" s="45"/>
      <c r="HNO141" s="45"/>
      <c r="HNP141" s="45"/>
      <c r="HNQ141" s="45"/>
      <c r="HNR141" s="45"/>
      <c r="HNS141" s="45"/>
      <c r="HNT141" s="45"/>
      <c r="HNU141" s="45"/>
      <c r="HNV141" s="45"/>
      <c r="HNW141" s="45"/>
      <c r="HNX141" s="45"/>
      <c r="HNY141" s="45"/>
      <c r="HNZ141" s="45"/>
      <c r="HOA141" s="45"/>
      <c r="HOB141" s="45"/>
      <c r="HOC141" s="45"/>
      <c r="HOD141" s="45"/>
      <c r="HOE141" s="45"/>
      <c r="HOF141" s="45"/>
      <c r="HOG141" s="45"/>
      <c r="HOH141" s="45"/>
      <c r="HOI141" s="45"/>
      <c r="HOJ141" s="45"/>
      <c r="HOK141" s="45"/>
      <c r="HOL141" s="45"/>
      <c r="HOM141" s="45"/>
      <c r="HON141" s="45"/>
      <c r="HOO141" s="45"/>
      <c r="HOP141" s="45"/>
      <c r="HOQ141" s="45"/>
      <c r="HOR141" s="45"/>
      <c r="HOS141" s="45"/>
      <c r="HOT141" s="45"/>
      <c r="HOU141" s="45"/>
      <c r="HOV141" s="45"/>
      <c r="HOW141" s="45"/>
      <c r="HOX141" s="45"/>
      <c r="HOY141" s="45"/>
      <c r="HOZ141" s="45"/>
      <c r="HPA141" s="45"/>
      <c r="HPB141" s="45"/>
      <c r="HPC141" s="45"/>
      <c r="HPD141" s="45"/>
      <c r="HPE141" s="45"/>
      <c r="HPF141" s="45"/>
      <c r="HPG141" s="45"/>
      <c r="HPH141" s="45"/>
      <c r="HPI141" s="45"/>
      <c r="HPJ141" s="45"/>
      <c r="HPK141" s="45"/>
      <c r="HPL141" s="45"/>
      <c r="HPM141" s="45"/>
      <c r="HPN141" s="45"/>
      <c r="HPO141" s="45"/>
      <c r="HPP141" s="45"/>
      <c r="HPQ141" s="45"/>
      <c r="HPR141" s="45"/>
      <c r="HPS141" s="45"/>
      <c r="HPT141" s="45"/>
      <c r="HPU141" s="45"/>
      <c r="HPV141" s="45"/>
      <c r="HPW141" s="45"/>
      <c r="HPX141" s="45"/>
      <c r="HPY141" s="45"/>
      <c r="HPZ141" s="45"/>
      <c r="HQA141" s="45"/>
      <c r="HQB141" s="45"/>
      <c r="HQC141" s="45"/>
      <c r="HQD141" s="45"/>
      <c r="HQE141" s="45"/>
      <c r="HQF141" s="45"/>
      <c r="HQG141" s="45"/>
      <c r="HQH141" s="45"/>
      <c r="HQI141" s="45"/>
      <c r="HQJ141" s="45"/>
      <c r="HQK141" s="45"/>
      <c r="HQL141" s="45"/>
      <c r="HQM141" s="45"/>
      <c r="HQN141" s="45"/>
      <c r="HQO141" s="45"/>
      <c r="HQP141" s="45"/>
      <c r="HQQ141" s="45"/>
      <c r="HQR141" s="45"/>
      <c r="HQS141" s="45"/>
      <c r="HQT141" s="45"/>
      <c r="HQU141" s="45"/>
      <c r="HQV141" s="45"/>
      <c r="HQW141" s="45"/>
      <c r="HQX141" s="45"/>
      <c r="HQY141" s="45"/>
      <c r="HQZ141" s="45"/>
      <c r="HRA141" s="45"/>
      <c r="HRB141" s="45"/>
      <c r="HRC141" s="45"/>
      <c r="HRD141" s="45"/>
      <c r="HRE141" s="45"/>
      <c r="HRF141" s="45"/>
      <c r="HRG141" s="45"/>
      <c r="HRH141" s="45"/>
      <c r="HRI141" s="45"/>
      <c r="HRJ141" s="45"/>
      <c r="HRK141" s="45"/>
      <c r="HRL141" s="45"/>
      <c r="HRM141" s="45"/>
      <c r="HRN141" s="45"/>
      <c r="HRO141" s="45"/>
      <c r="HRP141" s="45"/>
      <c r="HRQ141" s="45"/>
      <c r="HRR141" s="45"/>
      <c r="HRS141" s="45"/>
      <c r="HRT141" s="45"/>
      <c r="HRU141" s="45"/>
      <c r="HRV141" s="45"/>
      <c r="HRW141" s="45"/>
      <c r="HRX141" s="45"/>
      <c r="HRY141" s="45"/>
      <c r="HRZ141" s="45"/>
      <c r="HSA141" s="45"/>
      <c r="HSB141" s="45"/>
      <c r="HSC141" s="45"/>
      <c r="HSD141" s="45"/>
      <c r="HSE141" s="45"/>
      <c r="HSF141" s="45"/>
      <c r="HSG141" s="45"/>
      <c r="HSH141" s="45"/>
      <c r="HSI141" s="45"/>
      <c r="HSJ141" s="45"/>
      <c r="HSK141" s="45"/>
      <c r="HSL141" s="45"/>
      <c r="HSM141" s="45"/>
      <c r="HSN141" s="45"/>
      <c r="HSO141" s="45"/>
      <c r="HSP141" s="45"/>
      <c r="HSQ141" s="45"/>
      <c r="HSR141" s="45"/>
      <c r="HSS141" s="45"/>
      <c r="HST141" s="45"/>
      <c r="HSU141" s="45"/>
      <c r="HSV141" s="45"/>
      <c r="HSW141" s="45"/>
      <c r="HSX141" s="45"/>
      <c r="HSY141" s="45"/>
      <c r="HSZ141" s="45"/>
      <c r="HTA141" s="45"/>
      <c r="HTB141" s="45"/>
      <c r="HTC141" s="45"/>
      <c r="HTD141" s="45"/>
      <c r="HTE141" s="45"/>
      <c r="HTF141" s="45"/>
      <c r="HTG141" s="45"/>
      <c r="HTH141" s="45"/>
      <c r="HTI141" s="45"/>
      <c r="HTJ141" s="45"/>
      <c r="HTK141" s="45"/>
      <c r="HTL141" s="45"/>
      <c r="HTM141" s="45"/>
      <c r="HTN141" s="45"/>
      <c r="HTO141" s="45"/>
      <c r="HTP141" s="45"/>
      <c r="HTQ141" s="45"/>
      <c r="HTR141" s="45"/>
      <c r="HTS141" s="45"/>
      <c r="HTT141" s="45"/>
      <c r="HTU141" s="45"/>
      <c r="HTV141" s="45"/>
      <c r="HTW141" s="45"/>
      <c r="HTX141" s="45"/>
      <c r="HTY141" s="45"/>
      <c r="HTZ141" s="45"/>
      <c r="HUA141" s="45"/>
      <c r="HUB141" s="45"/>
      <c r="HUC141" s="45"/>
      <c r="HUD141" s="45"/>
      <c r="HUE141" s="45"/>
      <c r="HUF141" s="45"/>
      <c r="HUG141" s="45"/>
      <c r="HUH141" s="45"/>
      <c r="HUI141" s="45"/>
      <c r="HUJ141" s="45"/>
      <c r="HUK141" s="45"/>
      <c r="HUL141" s="45"/>
      <c r="HUM141" s="45"/>
      <c r="HUN141" s="45"/>
      <c r="HUO141" s="45"/>
      <c r="HUP141" s="45"/>
      <c r="HUQ141" s="45"/>
      <c r="HUR141" s="45"/>
      <c r="HUS141" s="45"/>
      <c r="HUT141" s="45"/>
      <c r="HUU141" s="45"/>
      <c r="HUV141" s="45"/>
      <c r="HUW141" s="45"/>
      <c r="HUX141" s="45"/>
      <c r="HUY141" s="45"/>
      <c r="HUZ141" s="45"/>
      <c r="HVA141" s="45"/>
      <c r="HVB141" s="45"/>
      <c r="HVC141" s="45"/>
      <c r="HVD141" s="45"/>
      <c r="HVE141" s="45"/>
      <c r="HVF141" s="45"/>
      <c r="HVG141" s="45"/>
      <c r="HVH141" s="45"/>
      <c r="HVI141" s="45"/>
      <c r="HVJ141" s="45"/>
      <c r="HVK141" s="45"/>
      <c r="HVL141" s="45"/>
      <c r="HVM141" s="45"/>
      <c r="HVN141" s="45"/>
      <c r="HVO141" s="45"/>
      <c r="HVP141" s="45"/>
      <c r="HVQ141" s="45"/>
      <c r="HVR141" s="45"/>
      <c r="HVS141" s="45"/>
      <c r="HVT141" s="45"/>
      <c r="HVU141" s="45"/>
      <c r="HVV141" s="45"/>
      <c r="HVW141" s="45"/>
      <c r="HVX141" s="45"/>
      <c r="HVY141" s="45"/>
      <c r="HVZ141" s="45"/>
      <c r="HWA141" s="45"/>
      <c r="HWB141" s="45"/>
      <c r="HWC141" s="45"/>
      <c r="HWD141" s="45"/>
      <c r="HWE141" s="45"/>
      <c r="HWF141" s="45"/>
      <c r="HWG141" s="45"/>
      <c r="HWH141" s="45"/>
      <c r="HWI141" s="45"/>
      <c r="HWJ141" s="45"/>
      <c r="HWK141" s="45"/>
      <c r="HWL141" s="45"/>
      <c r="HWM141" s="45"/>
      <c r="HWN141" s="45"/>
      <c r="HWO141" s="45"/>
      <c r="HWP141" s="45"/>
      <c r="HWQ141" s="45"/>
      <c r="HWR141" s="45"/>
      <c r="HWS141" s="45"/>
      <c r="HWT141" s="45"/>
      <c r="HWU141" s="45"/>
      <c r="HWV141" s="45"/>
      <c r="HWW141" s="45"/>
      <c r="HWX141" s="45"/>
      <c r="HWY141" s="45"/>
      <c r="HWZ141" s="45"/>
      <c r="HXA141" s="45"/>
      <c r="HXB141" s="45"/>
      <c r="HXC141" s="45"/>
      <c r="HXD141" s="45"/>
      <c r="HXE141" s="45"/>
      <c r="HXF141" s="45"/>
      <c r="HXG141" s="45"/>
      <c r="HXH141" s="45"/>
      <c r="HXI141" s="45"/>
      <c r="HXJ141" s="45"/>
      <c r="HXK141" s="45"/>
      <c r="HXL141" s="45"/>
      <c r="HXM141" s="45"/>
      <c r="HXN141" s="45"/>
      <c r="HXO141" s="45"/>
      <c r="HXP141" s="45"/>
      <c r="HXQ141" s="45"/>
      <c r="HXR141" s="45"/>
      <c r="HXS141" s="45"/>
      <c r="HXT141" s="45"/>
      <c r="HXU141" s="45"/>
      <c r="HXV141" s="45"/>
      <c r="HXW141" s="45"/>
      <c r="HXX141" s="45"/>
      <c r="HXY141" s="45"/>
      <c r="HXZ141" s="45"/>
      <c r="HYA141" s="45"/>
      <c r="HYB141" s="45"/>
      <c r="HYC141" s="45"/>
      <c r="HYD141" s="45"/>
      <c r="HYE141" s="45"/>
      <c r="HYF141" s="45"/>
      <c r="HYG141" s="45"/>
      <c r="HYH141" s="45"/>
      <c r="HYI141" s="45"/>
      <c r="HYJ141" s="45"/>
      <c r="HYK141" s="45"/>
      <c r="HYL141" s="45"/>
      <c r="HYM141" s="45"/>
      <c r="HYN141" s="45"/>
      <c r="HYO141" s="45"/>
      <c r="HYP141" s="45"/>
      <c r="HYQ141" s="45"/>
      <c r="HYR141" s="45"/>
      <c r="HYS141" s="45"/>
      <c r="HYT141" s="45"/>
      <c r="HYU141" s="45"/>
      <c r="HYV141" s="45"/>
      <c r="HYW141" s="45"/>
      <c r="HYX141" s="45"/>
      <c r="HYY141" s="45"/>
      <c r="HYZ141" s="45"/>
      <c r="HZA141" s="45"/>
      <c r="HZB141" s="45"/>
      <c r="HZC141" s="45"/>
      <c r="HZD141" s="45"/>
      <c r="HZE141" s="45"/>
      <c r="HZF141" s="45"/>
      <c r="HZG141" s="45"/>
      <c r="HZH141" s="45"/>
      <c r="HZI141" s="45"/>
      <c r="HZJ141" s="45"/>
      <c r="HZK141" s="45"/>
      <c r="HZL141" s="45"/>
      <c r="HZM141" s="45"/>
      <c r="HZN141" s="45"/>
      <c r="HZO141" s="45"/>
      <c r="HZP141" s="45"/>
      <c r="HZQ141" s="45"/>
      <c r="HZR141" s="45"/>
      <c r="HZS141" s="45"/>
      <c r="HZT141" s="45"/>
      <c r="HZU141" s="45"/>
      <c r="HZV141" s="45"/>
      <c r="HZW141" s="45"/>
      <c r="HZX141" s="45"/>
      <c r="HZY141" s="45"/>
      <c r="HZZ141" s="45"/>
      <c r="IAA141" s="45"/>
      <c r="IAB141" s="45"/>
      <c r="IAC141" s="45"/>
      <c r="IAD141" s="45"/>
      <c r="IAE141" s="45"/>
      <c r="IAF141" s="45"/>
      <c r="IAG141" s="45"/>
      <c r="IAH141" s="45"/>
      <c r="IAI141" s="45"/>
      <c r="IAJ141" s="45"/>
      <c r="IAK141" s="45"/>
      <c r="IAL141" s="45"/>
      <c r="IAM141" s="45"/>
      <c r="IAN141" s="45"/>
      <c r="IAO141" s="45"/>
      <c r="IAP141" s="45"/>
      <c r="IAQ141" s="45"/>
      <c r="IAR141" s="45"/>
      <c r="IAS141" s="45"/>
      <c r="IAT141" s="45"/>
      <c r="IAU141" s="45"/>
      <c r="IAV141" s="45"/>
      <c r="IAW141" s="45"/>
      <c r="IAX141" s="45"/>
      <c r="IAY141" s="45"/>
      <c r="IAZ141" s="45"/>
      <c r="IBA141" s="45"/>
      <c r="IBB141" s="45"/>
      <c r="IBC141" s="45"/>
      <c r="IBD141" s="45"/>
      <c r="IBE141" s="45"/>
      <c r="IBF141" s="45"/>
      <c r="IBG141" s="45"/>
      <c r="IBH141" s="45"/>
      <c r="IBI141" s="45"/>
      <c r="IBJ141" s="45"/>
      <c r="IBK141" s="45"/>
      <c r="IBL141" s="45"/>
      <c r="IBM141" s="45"/>
      <c r="IBN141" s="45"/>
      <c r="IBO141" s="45"/>
      <c r="IBP141" s="45"/>
      <c r="IBQ141" s="45"/>
      <c r="IBR141" s="45"/>
      <c r="IBS141" s="45"/>
      <c r="IBT141" s="45"/>
      <c r="IBU141" s="45"/>
      <c r="IBV141" s="45"/>
      <c r="IBW141" s="45"/>
      <c r="IBX141" s="45"/>
      <c r="IBY141" s="45"/>
      <c r="IBZ141" s="45"/>
      <c r="ICA141" s="45"/>
      <c r="ICB141" s="45"/>
      <c r="ICC141" s="45"/>
      <c r="ICD141" s="45"/>
      <c r="ICE141" s="45"/>
      <c r="ICF141" s="45"/>
      <c r="ICG141" s="45"/>
      <c r="ICH141" s="45"/>
      <c r="ICI141" s="45"/>
      <c r="ICJ141" s="45"/>
      <c r="ICK141" s="45"/>
      <c r="ICL141" s="45"/>
      <c r="ICM141" s="45"/>
      <c r="ICN141" s="45"/>
      <c r="ICO141" s="45"/>
      <c r="ICP141" s="45"/>
      <c r="ICQ141" s="45"/>
      <c r="ICR141" s="45"/>
      <c r="ICS141" s="45"/>
      <c r="ICT141" s="45"/>
      <c r="ICU141" s="45"/>
      <c r="ICV141" s="45"/>
      <c r="ICW141" s="45"/>
      <c r="ICX141" s="45"/>
      <c r="ICY141" s="45"/>
      <c r="ICZ141" s="45"/>
      <c r="IDA141" s="45"/>
      <c r="IDB141" s="45"/>
      <c r="IDC141" s="45"/>
      <c r="IDD141" s="45"/>
      <c r="IDE141" s="45"/>
      <c r="IDF141" s="45"/>
      <c r="IDG141" s="45"/>
      <c r="IDH141" s="45"/>
      <c r="IDI141" s="45"/>
      <c r="IDJ141" s="45"/>
      <c r="IDK141" s="45"/>
      <c r="IDL141" s="45"/>
      <c r="IDM141" s="45"/>
      <c r="IDN141" s="45"/>
      <c r="IDO141" s="45"/>
      <c r="IDP141" s="45"/>
      <c r="IDQ141" s="45"/>
      <c r="IDR141" s="45"/>
      <c r="IDS141" s="45"/>
      <c r="IDT141" s="45"/>
      <c r="IDU141" s="45"/>
      <c r="IDV141" s="45"/>
      <c r="IDW141" s="45"/>
      <c r="IDX141" s="45"/>
      <c r="IDY141" s="45"/>
      <c r="IDZ141" s="45"/>
      <c r="IEA141" s="45"/>
      <c r="IEB141" s="45"/>
      <c r="IEC141" s="45"/>
      <c r="IED141" s="45"/>
      <c r="IEE141" s="45"/>
      <c r="IEF141" s="45"/>
      <c r="IEG141" s="45"/>
      <c r="IEH141" s="45"/>
      <c r="IEI141" s="45"/>
      <c r="IEJ141" s="45"/>
      <c r="IEK141" s="45"/>
      <c r="IEL141" s="45"/>
      <c r="IEM141" s="45"/>
      <c r="IEN141" s="45"/>
      <c r="IEO141" s="45"/>
      <c r="IEP141" s="45"/>
      <c r="IEQ141" s="45"/>
      <c r="IER141" s="45"/>
      <c r="IES141" s="45"/>
      <c r="IET141" s="45"/>
      <c r="IEU141" s="45"/>
      <c r="IEV141" s="45"/>
      <c r="IEW141" s="45"/>
      <c r="IEX141" s="45"/>
      <c r="IEY141" s="45"/>
      <c r="IEZ141" s="45"/>
      <c r="IFA141" s="45"/>
      <c r="IFB141" s="45"/>
      <c r="IFC141" s="45"/>
      <c r="IFD141" s="45"/>
      <c r="IFE141" s="45"/>
      <c r="IFF141" s="45"/>
      <c r="IFG141" s="45"/>
      <c r="IFH141" s="45"/>
      <c r="IFI141" s="45"/>
      <c r="IFJ141" s="45"/>
      <c r="IFK141" s="45"/>
      <c r="IFL141" s="45"/>
      <c r="IFM141" s="45"/>
      <c r="IFN141" s="45"/>
      <c r="IFO141" s="45"/>
      <c r="IFP141" s="45"/>
      <c r="IFQ141" s="45"/>
      <c r="IFR141" s="45"/>
      <c r="IFS141" s="45"/>
      <c r="IFT141" s="45"/>
      <c r="IFU141" s="45"/>
      <c r="IFV141" s="45"/>
      <c r="IFW141" s="45"/>
      <c r="IFX141" s="45"/>
      <c r="IFY141" s="45"/>
      <c r="IFZ141" s="45"/>
      <c r="IGA141" s="45"/>
      <c r="IGB141" s="45"/>
      <c r="IGC141" s="45"/>
      <c r="IGD141" s="45"/>
      <c r="IGE141" s="45"/>
      <c r="IGF141" s="45"/>
      <c r="IGG141" s="45"/>
      <c r="IGH141" s="45"/>
      <c r="IGI141" s="45"/>
      <c r="IGJ141" s="45"/>
      <c r="IGK141" s="45"/>
      <c r="IGL141" s="45"/>
      <c r="IGM141" s="45"/>
      <c r="IGN141" s="45"/>
      <c r="IGO141" s="45"/>
      <c r="IGP141" s="45"/>
      <c r="IGQ141" s="45"/>
      <c r="IGR141" s="45"/>
      <c r="IGS141" s="45"/>
      <c r="IGT141" s="45"/>
      <c r="IGU141" s="45"/>
      <c r="IGV141" s="45"/>
      <c r="IGW141" s="45"/>
      <c r="IGX141" s="45"/>
      <c r="IGY141" s="45"/>
      <c r="IGZ141" s="45"/>
      <c r="IHA141" s="45"/>
      <c r="IHB141" s="45"/>
      <c r="IHC141" s="45"/>
      <c r="IHD141" s="45"/>
      <c r="IHE141" s="45"/>
      <c r="IHF141" s="45"/>
      <c r="IHG141" s="45"/>
      <c r="IHH141" s="45"/>
      <c r="IHI141" s="45"/>
      <c r="IHJ141" s="45"/>
      <c r="IHK141" s="45"/>
      <c r="IHL141" s="45"/>
      <c r="IHM141" s="45"/>
      <c r="IHN141" s="45"/>
      <c r="IHO141" s="45"/>
      <c r="IHP141" s="45"/>
      <c r="IHQ141" s="45"/>
      <c r="IHR141" s="45"/>
      <c r="IHS141" s="45"/>
      <c r="IHT141" s="45"/>
      <c r="IHU141" s="45"/>
      <c r="IHV141" s="45"/>
      <c r="IHW141" s="45"/>
      <c r="IHX141" s="45"/>
      <c r="IHY141" s="45"/>
      <c r="IHZ141" s="45"/>
      <c r="IIA141" s="45"/>
      <c r="IIB141" s="45"/>
      <c r="IIC141" s="45"/>
      <c r="IID141" s="45"/>
      <c r="IIE141" s="45"/>
      <c r="IIF141" s="45"/>
      <c r="IIG141" s="45"/>
      <c r="IIH141" s="45"/>
      <c r="III141" s="45"/>
      <c r="IIJ141" s="45"/>
      <c r="IIK141" s="45"/>
      <c r="IIL141" s="45"/>
      <c r="IIM141" s="45"/>
      <c r="IIN141" s="45"/>
      <c r="IIO141" s="45"/>
      <c r="IIP141" s="45"/>
      <c r="IIQ141" s="45"/>
      <c r="IIR141" s="45"/>
      <c r="IIS141" s="45"/>
      <c r="IIT141" s="45"/>
      <c r="IIU141" s="45"/>
      <c r="IIV141" s="45"/>
      <c r="IIW141" s="45"/>
      <c r="IIX141" s="45"/>
      <c r="IIY141" s="45"/>
      <c r="IIZ141" s="45"/>
      <c r="IJA141" s="45"/>
      <c r="IJB141" s="45"/>
      <c r="IJC141" s="45"/>
      <c r="IJD141" s="45"/>
      <c r="IJE141" s="45"/>
      <c r="IJF141" s="45"/>
      <c r="IJG141" s="45"/>
      <c r="IJH141" s="45"/>
      <c r="IJI141" s="45"/>
      <c r="IJJ141" s="45"/>
      <c r="IJK141" s="45"/>
      <c r="IJL141" s="45"/>
      <c r="IJM141" s="45"/>
      <c r="IJN141" s="45"/>
      <c r="IJO141" s="45"/>
      <c r="IJP141" s="45"/>
      <c r="IJQ141" s="45"/>
      <c r="IJR141" s="45"/>
      <c r="IJS141" s="45"/>
      <c r="IJT141" s="45"/>
      <c r="IJU141" s="45"/>
      <c r="IJV141" s="45"/>
      <c r="IJW141" s="45"/>
      <c r="IJX141" s="45"/>
      <c r="IJY141" s="45"/>
      <c r="IJZ141" s="45"/>
      <c r="IKA141" s="45"/>
      <c r="IKB141" s="45"/>
      <c r="IKC141" s="45"/>
      <c r="IKD141" s="45"/>
      <c r="IKE141" s="45"/>
      <c r="IKF141" s="45"/>
      <c r="IKG141" s="45"/>
      <c r="IKH141" s="45"/>
      <c r="IKI141" s="45"/>
      <c r="IKJ141" s="45"/>
      <c r="IKK141" s="45"/>
      <c r="IKL141" s="45"/>
      <c r="IKM141" s="45"/>
      <c r="IKN141" s="45"/>
      <c r="IKO141" s="45"/>
      <c r="IKP141" s="45"/>
      <c r="IKQ141" s="45"/>
      <c r="IKR141" s="45"/>
      <c r="IKS141" s="45"/>
      <c r="IKT141" s="45"/>
      <c r="IKU141" s="45"/>
      <c r="IKV141" s="45"/>
      <c r="IKW141" s="45"/>
      <c r="IKX141" s="45"/>
      <c r="IKY141" s="45"/>
      <c r="IKZ141" s="45"/>
      <c r="ILA141" s="45"/>
      <c r="ILB141" s="45"/>
      <c r="ILC141" s="45"/>
      <c r="ILD141" s="45"/>
      <c r="ILE141" s="45"/>
      <c r="ILF141" s="45"/>
      <c r="ILG141" s="45"/>
      <c r="ILH141" s="45"/>
      <c r="ILI141" s="45"/>
      <c r="ILJ141" s="45"/>
      <c r="ILK141" s="45"/>
      <c r="ILL141" s="45"/>
      <c r="ILM141" s="45"/>
      <c r="ILN141" s="45"/>
      <c r="ILO141" s="45"/>
      <c r="ILP141" s="45"/>
      <c r="ILQ141" s="45"/>
      <c r="ILR141" s="45"/>
      <c r="ILS141" s="45"/>
      <c r="ILT141" s="45"/>
      <c r="ILU141" s="45"/>
      <c r="ILV141" s="45"/>
      <c r="ILW141" s="45"/>
      <c r="ILX141" s="45"/>
      <c r="ILY141" s="45"/>
      <c r="ILZ141" s="45"/>
      <c r="IMA141" s="45"/>
      <c r="IMB141" s="45"/>
      <c r="IMC141" s="45"/>
      <c r="IMD141" s="45"/>
      <c r="IME141" s="45"/>
      <c r="IMF141" s="45"/>
      <c r="IMG141" s="45"/>
      <c r="IMH141" s="45"/>
      <c r="IMI141" s="45"/>
      <c r="IMJ141" s="45"/>
      <c r="IMK141" s="45"/>
      <c r="IML141" s="45"/>
      <c r="IMM141" s="45"/>
      <c r="IMN141" s="45"/>
      <c r="IMO141" s="45"/>
      <c r="IMP141" s="45"/>
      <c r="IMQ141" s="45"/>
      <c r="IMR141" s="45"/>
      <c r="IMS141" s="45"/>
      <c r="IMT141" s="45"/>
      <c r="IMU141" s="45"/>
      <c r="IMV141" s="45"/>
      <c r="IMW141" s="45"/>
      <c r="IMX141" s="45"/>
      <c r="IMY141" s="45"/>
      <c r="IMZ141" s="45"/>
      <c r="INA141" s="45"/>
      <c r="INB141" s="45"/>
      <c r="INC141" s="45"/>
      <c r="IND141" s="45"/>
      <c r="INE141" s="45"/>
      <c r="INF141" s="45"/>
      <c r="ING141" s="45"/>
      <c r="INH141" s="45"/>
      <c r="INI141" s="45"/>
      <c r="INJ141" s="45"/>
      <c r="INK141" s="45"/>
      <c r="INL141" s="45"/>
      <c r="INM141" s="45"/>
      <c r="INN141" s="45"/>
      <c r="INO141" s="45"/>
      <c r="INP141" s="45"/>
      <c r="INQ141" s="45"/>
      <c r="INR141" s="45"/>
      <c r="INS141" s="45"/>
      <c r="INT141" s="45"/>
      <c r="INU141" s="45"/>
      <c r="INV141" s="45"/>
      <c r="INW141" s="45"/>
      <c r="INX141" s="45"/>
      <c r="INY141" s="45"/>
      <c r="INZ141" s="45"/>
      <c r="IOA141" s="45"/>
      <c r="IOB141" s="45"/>
      <c r="IOC141" s="45"/>
      <c r="IOD141" s="45"/>
      <c r="IOE141" s="45"/>
      <c r="IOF141" s="45"/>
      <c r="IOG141" s="45"/>
      <c r="IOH141" s="45"/>
      <c r="IOI141" s="45"/>
      <c r="IOJ141" s="45"/>
      <c r="IOK141" s="45"/>
      <c r="IOL141" s="45"/>
      <c r="IOM141" s="45"/>
      <c r="ION141" s="45"/>
      <c r="IOO141" s="45"/>
      <c r="IOP141" s="45"/>
      <c r="IOQ141" s="45"/>
      <c r="IOR141" s="45"/>
      <c r="IOS141" s="45"/>
      <c r="IOT141" s="45"/>
      <c r="IOU141" s="45"/>
      <c r="IOV141" s="45"/>
      <c r="IOW141" s="45"/>
      <c r="IOX141" s="45"/>
      <c r="IOY141" s="45"/>
      <c r="IOZ141" s="45"/>
      <c r="IPA141" s="45"/>
      <c r="IPB141" s="45"/>
      <c r="IPC141" s="45"/>
      <c r="IPD141" s="45"/>
      <c r="IPE141" s="45"/>
      <c r="IPF141" s="45"/>
      <c r="IPG141" s="45"/>
      <c r="IPH141" s="45"/>
      <c r="IPI141" s="45"/>
      <c r="IPJ141" s="45"/>
      <c r="IPK141" s="45"/>
      <c r="IPL141" s="45"/>
      <c r="IPM141" s="45"/>
      <c r="IPN141" s="45"/>
      <c r="IPO141" s="45"/>
      <c r="IPP141" s="45"/>
      <c r="IPQ141" s="45"/>
      <c r="IPR141" s="45"/>
      <c r="IPS141" s="45"/>
      <c r="IPT141" s="45"/>
      <c r="IPU141" s="45"/>
      <c r="IPV141" s="45"/>
      <c r="IPW141" s="45"/>
      <c r="IPX141" s="45"/>
      <c r="IPY141" s="45"/>
      <c r="IPZ141" s="45"/>
      <c r="IQA141" s="45"/>
      <c r="IQB141" s="45"/>
      <c r="IQC141" s="45"/>
      <c r="IQD141" s="45"/>
      <c r="IQE141" s="45"/>
      <c r="IQF141" s="45"/>
      <c r="IQG141" s="45"/>
      <c r="IQH141" s="45"/>
      <c r="IQI141" s="45"/>
      <c r="IQJ141" s="45"/>
      <c r="IQK141" s="45"/>
      <c r="IQL141" s="45"/>
      <c r="IQM141" s="45"/>
      <c r="IQN141" s="45"/>
      <c r="IQO141" s="45"/>
      <c r="IQP141" s="45"/>
      <c r="IQQ141" s="45"/>
      <c r="IQR141" s="45"/>
      <c r="IQS141" s="45"/>
      <c r="IQT141" s="45"/>
      <c r="IQU141" s="45"/>
      <c r="IQV141" s="45"/>
      <c r="IQW141" s="45"/>
      <c r="IQX141" s="45"/>
      <c r="IQY141" s="45"/>
      <c r="IQZ141" s="45"/>
      <c r="IRA141" s="45"/>
      <c r="IRB141" s="45"/>
      <c r="IRC141" s="45"/>
      <c r="IRD141" s="45"/>
      <c r="IRE141" s="45"/>
      <c r="IRF141" s="45"/>
      <c r="IRG141" s="45"/>
      <c r="IRH141" s="45"/>
      <c r="IRI141" s="45"/>
      <c r="IRJ141" s="45"/>
      <c r="IRK141" s="45"/>
      <c r="IRL141" s="45"/>
      <c r="IRM141" s="45"/>
      <c r="IRN141" s="45"/>
      <c r="IRO141" s="45"/>
      <c r="IRP141" s="45"/>
      <c r="IRQ141" s="45"/>
      <c r="IRR141" s="45"/>
      <c r="IRS141" s="45"/>
      <c r="IRT141" s="45"/>
      <c r="IRU141" s="45"/>
      <c r="IRV141" s="45"/>
      <c r="IRW141" s="45"/>
      <c r="IRX141" s="45"/>
      <c r="IRY141" s="45"/>
      <c r="IRZ141" s="45"/>
      <c r="ISA141" s="45"/>
      <c r="ISB141" s="45"/>
      <c r="ISC141" s="45"/>
      <c r="ISD141" s="45"/>
      <c r="ISE141" s="45"/>
      <c r="ISF141" s="45"/>
      <c r="ISG141" s="45"/>
      <c r="ISH141" s="45"/>
      <c r="ISI141" s="45"/>
      <c r="ISJ141" s="45"/>
      <c r="ISK141" s="45"/>
      <c r="ISL141" s="45"/>
      <c r="ISM141" s="45"/>
      <c r="ISN141" s="45"/>
      <c r="ISO141" s="45"/>
      <c r="ISP141" s="45"/>
      <c r="ISQ141" s="45"/>
      <c r="ISR141" s="45"/>
      <c r="ISS141" s="45"/>
      <c r="IST141" s="45"/>
      <c r="ISU141" s="45"/>
      <c r="ISV141" s="45"/>
      <c r="ISW141" s="45"/>
      <c r="ISX141" s="45"/>
      <c r="ISY141" s="45"/>
      <c r="ISZ141" s="45"/>
      <c r="ITA141" s="45"/>
      <c r="ITB141" s="45"/>
      <c r="ITC141" s="45"/>
      <c r="ITD141" s="45"/>
      <c r="ITE141" s="45"/>
      <c r="ITF141" s="45"/>
      <c r="ITG141" s="45"/>
      <c r="ITH141" s="45"/>
      <c r="ITI141" s="45"/>
      <c r="ITJ141" s="45"/>
      <c r="ITK141" s="45"/>
      <c r="ITL141" s="45"/>
      <c r="ITM141" s="45"/>
      <c r="ITN141" s="45"/>
      <c r="ITO141" s="45"/>
      <c r="ITP141" s="45"/>
      <c r="ITQ141" s="45"/>
      <c r="ITR141" s="45"/>
      <c r="ITS141" s="45"/>
      <c r="ITT141" s="45"/>
      <c r="ITU141" s="45"/>
      <c r="ITV141" s="45"/>
      <c r="ITW141" s="45"/>
      <c r="ITX141" s="45"/>
      <c r="ITY141" s="45"/>
      <c r="ITZ141" s="45"/>
      <c r="IUA141" s="45"/>
      <c r="IUB141" s="45"/>
      <c r="IUC141" s="45"/>
      <c r="IUD141" s="45"/>
      <c r="IUE141" s="45"/>
      <c r="IUF141" s="45"/>
      <c r="IUG141" s="45"/>
      <c r="IUH141" s="45"/>
      <c r="IUI141" s="45"/>
      <c r="IUJ141" s="45"/>
      <c r="IUK141" s="45"/>
      <c r="IUL141" s="45"/>
      <c r="IUM141" s="45"/>
      <c r="IUN141" s="45"/>
      <c r="IUO141" s="45"/>
      <c r="IUP141" s="45"/>
      <c r="IUQ141" s="45"/>
      <c r="IUR141" s="45"/>
      <c r="IUS141" s="45"/>
      <c r="IUT141" s="45"/>
      <c r="IUU141" s="45"/>
      <c r="IUV141" s="45"/>
      <c r="IUW141" s="45"/>
      <c r="IUX141" s="45"/>
      <c r="IUY141" s="45"/>
      <c r="IUZ141" s="45"/>
      <c r="IVA141" s="45"/>
      <c r="IVB141" s="45"/>
      <c r="IVC141" s="45"/>
      <c r="IVD141" s="45"/>
      <c r="IVE141" s="45"/>
      <c r="IVF141" s="45"/>
      <c r="IVG141" s="45"/>
      <c r="IVH141" s="45"/>
      <c r="IVI141" s="45"/>
      <c r="IVJ141" s="45"/>
      <c r="IVK141" s="45"/>
      <c r="IVL141" s="45"/>
      <c r="IVM141" s="45"/>
      <c r="IVN141" s="45"/>
      <c r="IVO141" s="45"/>
      <c r="IVP141" s="45"/>
      <c r="IVQ141" s="45"/>
      <c r="IVR141" s="45"/>
      <c r="IVS141" s="45"/>
      <c r="IVT141" s="45"/>
      <c r="IVU141" s="45"/>
      <c r="IVV141" s="45"/>
      <c r="IVW141" s="45"/>
      <c r="IVX141" s="45"/>
      <c r="IVY141" s="45"/>
      <c r="IVZ141" s="45"/>
      <c r="IWA141" s="45"/>
      <c r="IWB141" s="45"/>
      <c r="IWC141" s="45"/>
      <c r="IWD141" s="45"/>
      <c r="IWE141" s="45"/>
      <c r="IWF141" s="45"/>
      <c r="IWG141" s="45"/>
      <c r="IWH141" s="45"/>
      <c r="IWI141" s="45"/>
      <c r="IWJ141" s="45"/>
      <c r="IWK141" s="45"/>
      <c r="IWL141" s="45"/>
      <c r="IWM141" s="45"/>
      <c r="IWN141" s="45"/>
      <c r="IWO141" s="45"/>
      <c r="IWP141" s="45"/>
      <c r="IWQ141" s="45"/>
      <c r="IWR141" s="45"/>
      <c r="IWS141" s="45"/>
      <c r="IWT141" s="45"/>
      <c r="IWU141" s="45"/>
      <c r="IWV141" s="45"/>
      <c r="IWW141" s="45"/>
      <c r="IWX141" s="45"/>
      <c r="IWY141" s="45"/>
      <c r="IWZ141" s="45"/>
      <c r="IXA141" s="45"/>
      <c r="IXB141" s="45"/>
      <c r="IXC141" s="45"/>
      <c r="IXD141" s="45"/>
      <c r="IXE141" s="45"/>
      <c r="IXF141" s="45"/>
      <c r="IXG141" s="45"/>
      <c r="IXH141" s="45"/>
      <c r="IXI141" s="45"/>
      <c r="IXJ141" s="45"/>
      <c r="IXK141" s="45"/>
      <c r="IXL141" s="45"/>
      <c r="IXM141" s="45"/>
      <c r="IXN141" s="45"/>
      <c r="IXO141" s="45"/>
      <c r="IXP141" s="45"/>
      <c r="IXQ141" s="45"/>
      <c r="IXR141" s="45"/>
      <c r="IXS141" s="45"/>
      <c r="IXT141" s="45"/>
      <c r="IXU141" s="45"/>
      <c r="IXV141" s="45"/>
      <c r="IXW141" s="45"/>
      <c r="IXX141" s="45"/>
      <c r="IXY141" s="45"/>
      <c r="IXZ141" s="45"/>
      <c r="IYA141" s="45"/>
      <c r="IYB141" s="45"/>
      <c r="IYC141" s="45"/>
      <c r="IYD141" s="45"/>
      <c r="IYE141" s="45"/>
      <c r="IYF141" s="45"/>
      <c r="IYG141" s="45"/>
      <c r="IYH141" s="45"/>
      <c r="IYI141" s="45"/>
      <c r="IYJ141" s="45"/>
      <c r="IYK141" s="45"/>
      <c r="IYL141" s="45"/>
      <c r="IYM141" s="45"/>
      <c r="IYN141" s="45"/>
      <c r="IYO141" s="45"/>
      <c r="IYP141" s="45"/>
      <c r="IYQ141" s="45"/>
      <c r="IYR141" s="45"/>
      <c r="IYS141" s="45"/>
      <c r="IYT141" s="45"/>
      <c r="IYU141" s="45"/>
      <c r="IYV141" s="45"/>
      <c r="IYW141" s="45"/>
      <c r="IYX141" s="45"/>
      <c r="IYY141" s="45"/>
      <c r="IYZ141" s="45"/>
      <c r="IZA141" s="45"/>
      <c r="IZB141" s="45"/>
      <c r="IZC141" s="45"/>
      <c r="IZD141" s="45"/>
      <c r="IZE141" s="45"/>
      <c r="IZF141" s="45"/>
      <c r="IZG141" s="45"/>
      <c r="IZH141" s="45"/>
      <c r="IZI141" s="45"/>
      <c r="IZJ141" s="45"/>
      <c r="IZK141" s="45"/>
      <c r="IZL141" s="45"/>
      <c r="IZM141" s="45"/>
      <c r="IZN141" s="45"/>
      <c r="IZO141" s="45"/>
      <c r="IZP141" s="45"/>
      <c r="IZQ141" s="45"/>
      <c r="IZR141" s="45"/>
      <c r="IZS141" s="45"/>
      <c r="IZT141" s="45"/>
      <c r="IZU141" s="45"/>
      <c r="IZV141" s="45"/>
      <c r="IZW141" s="45"/>
      <c r="IZX141" s="45"/>
      <c r="IZY141" s="45"/>
      <c r="IZZ141" s="45"/>
      <c r="JAA141" s="45"/>
      <c r="JAB141" s="45"/>
      <c r="JAC141" s="45"/>
      <c r="JAD141" s="45"/>
      <c r="JAE141" s="45"/>
      <c r="JAF141" s="45"/>
      <c r="JAG141" s="45"/>
      <c r="JAH141" s="45"/>
      <c r="JAI141" s="45"/>
      <c r="JAJ141" s="45"/>
      <c r="JAK141" s="45"/>
      <c r="JAL141" s="45"/>
      <c r="JAM141" s="45"/>
      <c r="JAN141" s="45"/>
      <c r="JAO141" s="45"/>
      <c r="JAP141" s="45"/>
      <c r="JAQ141" s="45"/>
      <c r="JAR141" s="45"/>
      <c r="JAS141" s="45"/>
      <c r="JAT141" s="45"/>
      <c r="JAU141" s="45"/>
      <c r="JAV141" s="45"/>
      <c r="JAW141" s="45"/>
      <c r="JAX141" s="45"/>
      <c r="JAY141" s="45"/>
      <c r="JAZ141" s="45"/>
      <c r="JBA141" s="45"/>
      <c r="JBB141" s="45"/>
      <c r="JBC141" s="45"/>
      <c r="JBD141" s="45"/>
      <c r="JBE141" s="45"/>
      <c r="JBF141" s="45"/>
      <c r="JBG141" s="45"/>
      <c r="JBH141" s="45"/>
      <c r="JBI141" s="45"/>
      <c r="JBJ141" s="45"/>
      <c r="JBK141" s="45"/>
      <c r="JBL141" s="45"/>
      <c r="JBM141" s="45"/>
      <c r="JBN141" s="45"/>
      <c r="JBO141" s="45"/>
      <c r="JBP141" s="45"/>
      <c r="JBQ141" s="45"/>
      <c r="JBR141" s="45"/>
      <c r="JBS141" s="45"/>
      <c r="JBT141" s="45"/>
      <c r="JBU141" s="45"/>
      <c r="JBV141" s="45"/>
      <c r="JBW141" s="45"/>
      <c r="JBX141" s="45"/>
      <c r="JBY141" s="45"/>
      <c r="JBZ141" s="45"/>
      <c r="JCA141" s="45"/>
      <c r="JCB141" s="45"/>
      <c r="JCC141" s="45"/>
      <c r="JCD141" s="45"/>
      <c r="JCE141" s="45"/>
      <c r="JCF141" s="45"/>
      <c r="JCG141" s="45"/>
      <c r="JCH141" s="45"/>
      <c r="JCI141" s="45"/>
      <c r="JCJ141" s="45"/>
      <c r="JCK141" s="45"/>
      <c r="JCL141" s="45"/>
      <c r="JCM141" s="45"/>
      <c r="JCN141" s="45"/>
      <c r="JCO141" s="45"/>
      <c r="JCP141" s="45"/>
      <c r="JCQ141" s="45"/>
      <c r="JCR141" s="45"/>
      <c r="JCS141" s="45"/>
      <c r="JCT141" s="45"/>
      <c r="JCU141" s="45"/>
      <c r="JCV141" s="45"/>
      <c r="JCW141" s="45"/>
      <c r="JCX141" s="45"/>
      <c r="JCY141" s="45"/>
      <c r="JCZ141" s="45"/>
      <c r="JDA141" s="45"/>
      <c r="JDB141" s="45"/>
      <c r="JDC141" s="45"/>
      <c r="JDD141" s="45"/>
      <c r="JDE141" s="45"/>
      <c r="JDF141" s="45"/>
      <c r="JDG141" s="45"/>
      <c r="JDH141" s="45"/>
      <c r="JDI141" s="45"/>
      <c r="JDJ141" s="45"/>
      <c r="JDK141" s="45"/>
      <c r="JDL141" s="45"/>
      <c r="JDM141" s="45"/>
      <c r="JDN141" s="45"/>
      <c r="JDO141" s="45"/>
      <c r="JDP141" s="45"/>
      <c r="JDQ141" s="45"/>
      <c r="JDR141" s="45"/>
      <c r="JDS141" s="45"/>
      <c r="JDT141" s="45"/>
      <c r="JDU141" s="45"/>
      <c r="JDV141" s="45"/>
      <c r="JDW141" s="45"/>
      <c r="JDX141" s="45"/>
      <c r="JDY141" s="45"/>
      <c r="JDZ141" s="45"/>
      <c r="JEA141" s="45"/>
      <c r="JEB141" s="45"/>
      <c r="JEC141" s="45"/>
      <c r="JED141" s="45"/>
      <c r="JEE141" s="45"/>
      <c r="JEF141" s="45"/>
      <c r="JEG141" s="45"/>
      <c r="JEH141" s="45"/>
      <c r="JEI141" s="45"/>
      <c r="JEJ141" s="45"/>
      <c r="JEK141" s="45"/>
      <c r="JEL141" s="45"/>
      <c r="JEM141" s="45"/>
      <c r="JEN141" s="45"/>
      <c r="JEO141" s="45"/>
      <c r="JEP141" s="45"/>
      <c r="JEQ141" s="45"/>
      <c r="JER141" s="45"/>
      <c r="JES141" s="45"/>
      <c r="JET141" s="45"/>
      <c r="JEU141" s="45"/>
      <c r="JEV141" s="45"/>
      <c r="JEW141" s="45"/>
      <c r="JEX141" s="45"/>
      <c r="JEY141" s="45"/>
      <c r="JEZ141" s="45"/>
      <c r="JFA141" s="45"/>
      <c r="JFB141" s="45"/>
      <c r="JFC141" s="45"/>
      <c r="JFD141" s="45"/>
      <c r="JFE141" s="45"/>
      <c r="JFF141" s="45"/>
      <c r="JFG141" s="45"/>
      <c r="JFH141" s="45"/>
      <c r="JFI141" s="45"/>
      <c r="JFJ141" s="45"/>
      <c r="JFK141" s="45"/>
      <c r="JFL141" s="45"/>
      <c r="JFM141" s="45"/>
      <c r="JFN141" s="45"/>
      <c r="JFO141" s="45"/>
      <c r="JFP141" s="45"/>
      <c r="JFQ141" s="45"/>
      <c r="JFR141" s="45"/>
      <c r="JFS141" s="45"/>
      <c r="JFT141" s="45"/>
      <c r="JFU141" s="45"/>
      <c r="JFV141" s="45"/>
      <c r="JFW141" s="45"/>
      <c r="JFX141" s="45"/>
      <c r="JFY141" s="45"/>
      <c r="JFZ141" s="45"/>
      <c r="JGA141" s="45"/>
      <c r="JGB141" s="45"/>
      <c r="JGC141" s="45"/>
      <c r="JGD141" s="45"/>
      <c r="JGE141" s="45"/>
      <c r="JGF141" s="45"/>
      <c r="JGG141" s="45"/>
      <c r="JGH141" s="45"/>
      <c r="JGI141" s="45"/>
      <c r="JGJ141" s="45"/>
      <c r="JGK141" s="45"/>
      <c r="JGL141" s="45"/>
      <c r="JGM141" s="45"/>
      <c r="JGN141" s="45"/>
      <c r="JGO141" s="45"/>
      <c r="JGP141" s="45"/>
      <c r="JGQ141" s="45"/>
      <c r="JGR141" s="45"/>
      <c r="JGS141" s="45"/>
      <c r="JGT141" s="45"/>
      <c r="JGU141" s="45"/>
      <c r="JGV141" s="45"/>
      <c r="JGW141" s="45"/>
      <c r="JGX141" s="45"/>
      <c r="JGY141" s="45"/>
      <c r="JGZ141" s="45"/>
      <c r="JHA141" s="45"/>
      <c r="JHB141" s="45"/>
      <c r="JHC141" s="45"/>
      <c r="JHD141" s="45"/>
      <c r="JHE141" s="45"/>
      <c r="JHF141" s="45"/>
      <c r="JHG141" s="45"/>
      <c r="JHH141" s="45"/>
      <c r="JHI141" s="45"/>
      <c r="JHJ141" s="45"/>
      <c r="JHK141" s="45"/>
      <c r="JHL141" s="45"/>
      <c r="JHM141" s="45"/>
      <c r="JHN141" s="45"/>
      <c r="JHO141" s="45"/>
      <c r="JHP141" s="45"/>
      <c r="JHQ141" s="45"/>
      <c r="JHR141" s="45"/>
      <c r="JHS141" s="45"/>
      <c r="JHT141" s="45"/>
      <c r="JHU141" s="45"/>
      <c r="JHV141" s="45"/>
      <c r="JHW141" s="45"/>
      <c r="JHX141" s="45"/>
      <c r="JHY141" s="45"/>
      <c r="JHZ141" s="45"/>
      <c r="JIA141" s="45"/>
      <c r="JIB141" s="45"/>
      <c r="JIC141" s="45"/>
      <c r="JID141" s="45"/>
      <c r="JIE141" s="45"/>
      <c r="JIF141" s="45"/>
      <c r="JIG141" s="45"/>
      <c r="JIH141" s="45"/>
      <c r="JII141" s="45"/>
      <c r="JIJ141" s="45"/>
      <c r="JIK141" s="45"/>
      <c r="JIL141" s="45"/>
      <c r="JIM141" s="45"/>
      <c r="JIN141" s="45"/>
      <c r="JIO141" s="45"/>
      <c r="JIP141" s="45"/>
      <c r="JIQ141" s="45"/>
      <c r="JIR141" s="45"/>
      <c r="JIS141" s="45"/>
      <c r="JIT141" s="45"/>
      <c r="JIU141" s="45"/>
      <c r="JIV141" s="45"/>
      <c r="JIW141" s="45"/>
      <c r="JIX141" s="45"/>
      <c r="JIY141" s="45"/>
      <c r="JIZ141" s="45"/>
      <c r="JJA141" s="45"/>
      <c r="JJB141" s="45"/>
      <c r="JJC141" s="45"/>
      <c r="JJD141" s="45"/>
      <c r="JJE141" s="45"/>
      <c r="JJF141" s="45"/>
      <c r="JJG141" s="45"/>
      <c r="JJH141" s="45"/>
      <c r="JJI141" s="45"/>
      <c r="JJJ141" s="45"/>
      <c r="JJK141" s="45"/>
      <c r="JJL141" s="45"/>
      <c r="JJM141" s="45"/>
      <c r="JJN141" s="45"/>
      <c r="JJO141" s="45"/>
      <c r="JJP141" s="45"/>
      <c r="JJQ141" s="45"/>
      <c r="JJR141" s="45"/>
      <c r="JJS141" s="45"/>
      <c r="JJT141" s="45"/>
      <c r="JJU141" s="45"/>
      <c r="JJV141" s="45"/>
      <c r="JJW141" s="45"/>
      <c r="JJX141" s="45"/>
      <c r="JJY141" s="45"/>
      <c r="JJZ141" s="45"/>
      <c r="JKA141" s="45"/>
      <c r="JKB141" s="45"/>
      <c r="JKC141" s="45"/>
      <c r="JKD141" s="45"/>
      <c r="JKE141" s="45"/>
      <c r="JKF141" s="45"/>
      <c r="JKG141" s="45"/>
      <c r="JKH141" s="45"/>
      <c r="JKI141" s="45"/>
      <c r="JKJ141" s="45"/>
      <c r="JKK141" s="45"/>
      <c r="JKL141" s="45"/>
      <c r="JKM141" s="45"/>
      <c r="JKN141" s="45"/>
      <c r="JKO141" s="45"/>
      <c r="JKP141" s="45"/>
      <c r="JKQ141" s="45"/>
      <c r="JKR141" s="45"/>
      <c r="JKS141" s="45"/>
      <c r="JKT141" s="45"/>
      <c r="JKU141" s="45"/>
      <c r="JKV141" s="45"/>
      <c r="JKW141" s="45"/>
      <c r="JKX141" s="45"/>
      <c r="JKY141" s="45"/>
      <c r="JKZ141" s="45"/>
      <c r="JLA141" s="45"/>
      <c r="JLB141" s="45"/>
      <c r="JLC141" s="45"/>
      <c r="JLD141" s="45"/>
      <c r="JLE141" s="45"/>
      <c r="JLF141" s="45"/>
      <c r="JLG141" s="45"/>
      <c r="JLH141" s="45"/>
      <c r="JLI141" s="45"/>
      <c r="JLJ141" s="45"/>
      <c r="JLK141" s="45"/>
      <c r="JLL141" s="45"/>
      <c r="JLM141" s="45"/>
      <c r="JLN141" s="45"/>
      <c r="JLO141" s="45"/>
      <c r="JLP141" s="45"/>
      <c r="JLQ141" s="45"/>
      <c r="JLR141" s="45"/>
      <c r="JLS141" s="45"/>
      <c r="JLT141" s="45"/>
      <c r="JLU141" s="45"/>
      <c r="JLV141" s="45"/>
      <c r="JLW141" s="45"/>
      <c r="JLX141" s="45"/>
      <c r="JLY141" s="45"/>
      <c r="JLZ141" s="45"/>
      <c r="JMA141" s="45"/>
      <c r="JMB141" s="45"/>
      <c r="JMC141" s="45"/>
      <c r="JMD141" s="45"/>
      <c r="JME141" s="45"/>
      <c r="JMF141" s="45"/>
      <c r="JMG141" s="45"/>
      <c r="JMH141" s="45"/>
      <c r="JMI141" s="45"/>
      <c r="JMJ141" s="45"/>
      <c r="JMK141" s="45"/>
      <c r="JML141" s="45"/>
      <c r="JMM141" s="45"/>
      <c r="JMN141" s="45"/>
      <c r="JMO141" s="45"/>
      <c r="JMP141" s="45"/>
      <c r="JMQ141" s="45"/>
      <c r="JMR141" s="45"/>
      <c r="JMS141" s="45"/>
      <c r="JMT141" s="45"/>
      <c r="JMU141" s="45"/>
      <c r="JMV141" s="45"/>
      <c r="JMW141" s="45"/>
      <c r="JMX141" s="45"/>
      <c r="JMY141" s="45"/>
      <c r="JMZ141" s="45"/>
      <c r="JNA141" s="45"/>
      <c r="JNB141" s="45"/>
      <c r="JNC141" s="45"/>
      <c r="JND141" s="45"/>
      <c r="JNE141" s="45"/>
      <c r="JNF141" s="45"/>
      <c r="JNG141" s="45"/>
      <c r="JNH141" s="45"/>
      <c r="JNI141" s="45"/>
      <c r="JNJ141" s="45"/>
      <c r="JNK141" s="45"/>
      <c r="JNL141" s="45"/>
      <c r="JNM141" s="45"/>
      <c r="JNN141" s="45"/>
      <c r="JNO141" s="45"/>
      <c r="JNP141" s="45"/>
      <c r="JNQ141" s="45"/>
      <c r="JNR141" s="45"/>
      <c r="JNS141" s="45"/>
      <c r="JNT141" s="45"/>
      <c r="JNU141" s="45"/>
      <c r="JNV141" s="45"/>
      <c r="JNW141" s="45"/>
      <c r="JNX141" s="45"/>
      <c r="JNY141" s="45"/>
      <c r="JNZ141" s="45"/>
      <c r="JOA141" s="45"/>
      <c r="JOB141" s="45"/>
      <c r="JOC141" s="45"/>
      <c r="JOD141" s="45"/>
      <c r="JOE141" s="45"/>
      <c r="JOF141" s="45"/>
      <c r="JOG141" s="45"/>
      <c r="JOH141" s="45"/>
      <c r="JOI141" s="45"/>
      <c r="JOJ141" s="45"/>
      <c r="JOK141" s="45"/>
      <c r="JOL141" s="45"/>
      <c r="JOM141" s="45"/>
      <c r="JON141" s="45"/>
      <c r="JOO141" s="45"/>
      <c r="JOP141" s="45"/>
      <c r="JOQ141" s="45"/>
      <c r="JOR141" s="45"/>
      <c r="JOS141" s="45"/>
      <c r="JOT141" s="45"/>
      <c r="JOU141" s="45"/>
      <c r="JOV141" s="45"/>
      <c r="JOW141" s="45"/>
      <c r="JOX141" s="45"/>
      <c r="JOY141" s="45"/>
      <c r="JOZ141" s="45"/>
      <c r="JPA141" s="45"/>
      <c r="JPB141" s="45"/>
      <c r="JPC141" s="45"/>
      <c r="JPD141" s="45"/>
      <c r="JPE141" s="45"/>
      <c r="JPF141" s="45"/>
      <c r="JPG141" s="45"/>
      <c r="JPH141" s="45"/>
      <c r="JPI141" s="45"/>
      <c r="JPJ141" s="45"/>
      <c r="JPK141" s="45"/>
      <c r="JPL141" s="45"/>
      <c r="JPM141" s="45"/>
      <c r="JPN141" s="45"/>
      <c r="JPO141" s="45"/>
      <c r="JPP141" s="45"/>
      <c r="JPQ141" s="45"/>
      <c r="JPR141" s="45"/>
      <c r="JPS141" s="45"/>
      <c r="JPT141" s="45"/>
      <c r="JPU141" s="45"/>
      <c r="JPV141" s="45"/>
      <c r="JPW141" s="45"/>
      <c r="JPX141" s="45"/>
      <c r="JPY141" s="45"/>
      <c r="JPZ141" s="45"/>
      <c r="JQA141" s="45"/>
      <c r="JQB141" s="45"/>
      <c r="JQC141" s="45"/>
      <c r="JQD141" s="45"/>
      <c r="JQE141" s="45"/>
      <c r="JQF141" s="45"/>
      <c r="JQG141" s="45"/>
      <c r="JQH141" s="45"/>
      <c r="JQI141" s="45"/>
      <c r="JQJ141" s="45"/>
      <c r="JQK141" s="45"/>
      <c r="JQL141" s="45"/>
      <c r="JQM141" s="45"/>
      <c r="JQN141" s="45"/>
      <c r="JQO141" s="45"/>
      <c r="JQP141" s="45"/>
      <c r="JQQ141" s="45"/>
      <c r="JQR141" s="45"/>
      <c r="JQS141" s="45"/>
      <c r="JQT141" s="45"/>
      <c r="JQU141" s="45"/>
      <c r="JQV141" s="45"/>
      <c r="JQW141" s="45"/>
      <c r="JQX141" s="45"/>
      <c r="JQY141" s="45"/>
      <c r="JQZ141" s="45"/>
      <c r="JRA141" s="45"/>
      <c r="JRB141" s="45"/>
      <c r="JRC141" s="45"/>
      <c r="JRD141" s="45"/>
      <c r="JRE141" s="45"/>
      <c r="JRF141" s="45"/>
      <c r="JRG141" s="45"/>
      <c r="JRH141" s="45"/>
      <c r="JRI141" s="45"/>
      <c r="JRJ141" s="45"/>
      <c r="JRK141" s="45"/>
      <c r="JRL141" s="45"/>
      <c r="JRM141" s="45"/>
      <c r="JRN141" s="45"/>
      <c r="JRO141" s="45"/>
      <c r="JRP141" s="45"/>
      <c r="JRQ141" s="45"/>
      <c r="JRR141" s="45"/>
      <c r="JRS141" s="45"/>
      <c r="JRT141" s="45"/>
      <c r="JRU141" s="45"/>
      <c r="JRV141" s="45"/>
      <c r="JRW141" s="45"/>
      <c r="JRX141" s="45"/>
      <c r="JRY141" s="45"/>
      <c r="JRZ141" s="45"/>
      <c r="JSA141" s="45"/>
      <c r="JSB141" s="45"/>
      <c r="JSC141" s="45"/>
      <c r="JSD141" s="45"/>
      <c r="JSE141" s="45"/>
      <c r="JSF141" s="45"/>
      <c r="JSG141" s="45"/>
      <c r="JSH141" s="45"/>
      <c r="JSI141" s="45"/>
      <c r="JSJ141" s="45"/>
      <c r="JSK141" s="45"/>
      <c r="JSL141" s="45"/>
      <c r="JSM141" s="45"/>
      <c r="JSN141" s="45"/>
      <c r="JSO141" s="45"/>
      <c r="JSP141" s="45"/>
      <c r="JSQ141" s="45"/>
      <c r="JSR141" s="45"/>
      <c r="JSS141" s="45"/>
      <c r="JST141" s="45"/>
      <c r="JSU141" s="45"/>
      <c r="JSV141" s="45"/>
      <c r="JSW141" s="45"/>
      <c r="JSX141" s="45"/>
      <c r="JSY141" s="45"/>
      <c r="JSZ141" s="45"/>
      <c r="JTA141" s="45"/>
      <c r="JTB141" s="45"/>
      <c r="JTC141" s="45"/>
      <c r="JTD141" s="45"/>
      <c r="JTE141" s="45"/>
      <c r="JTF141" s="45"/>
      <c r="JTG141" s="45"/>
      <c r="JTH141" s="45"/>
      <c r="JTI141" s="45"/>
      <c r="JTJ141" s="45"/>
      <c r="JTK141" s="45"/>
      <c r="JTL141" s="45"/>
      <c r="JTM141" s="45"/>
      <c r="JTN141" s="45"/>
      <c r="JTO141" s="45"/>
      <c r="JTP141" s="45"/>
      <c r="JTQ141" s="45"/>
      <c r="JTR141" s="45"/>
      <c r="JTS141" s="45"/>
      <c r="JTT141" s="45"/>
      <c r="JTU141" s="45"/>
      <c r="JTV141" s="45"/>
      <c r="JTW141" s="45"/>
      <c r="JTX141" s="45"/>
      <c r="JTY141" s="45"/>
      <c r="JTZ141" s="45"/>
      <c r="JUA141" s="45"/>
      <c r="JUB141" s="45"/>
      <c r="JUC141" s="45"/>
      <c r="JUD141" s="45"/>
      <c r="JUE141" s="45"/>
      <c r="JUF141" s="45"/>
      <c r="JUG141" s="45"/>
      <c r="JUH141" s="45"/>
      <c r="JUI141" s="45"/>
      <c r="JUJ141" s="45"/>
      <c r="JUK141" s="45"/>
      <c r="JUL141" s="45"/>
      <c r="JUM141" s="45"/>
      <c r="JUN141" s="45"/>
      <c r="JUO141" s="45"/>
      <c r="JUP141" s="45"/>
      <c r="JUQ141" s="45"/>
      <c r="JUR141" s="45"/>
      <c r="JUS141" s="45"/>
      <c r="JUT141" s="45"/>
      <c r="JUU141" s="45"/>
      <c r="JUV141" s="45"/>
      <c r="JUW141" s="45"/>
      <c r="JUX141" s="45"/>
      <c r="JUY141" s="45"/>
      <c r="JUZ141" s="45"/>
      <c r="JVA141" s="45"/>
      <c r="JVB141" s="45"/>
      <c r="JVC141" s="45"/>
      <c r="JVD141" s="45"/>
      <c r="JVE141" s="45"/>
      <c r="JVF141" s="45"/>
      <c r="JVG141" s="45"/>
      <c r="JVH141" s="45"/>
      <c r="JVI141" s="45"/>
      <c r="JVJ141" s="45"/>
      <c r="JVK141" s="45"/>
      <c r="JVL141" s="45"/>
      <c r="JVM141" s="45"/>
      <c r="JVN141" s="45"/>
      <c r="JVO141" s="45"/>
      <c r="JVP141" s="45"/>
      <c r="JVQ141" s="45"/>
      <c r="JVR141" s="45"/>
      <c r="JVS141" s="45"/>
      <c r="JVT141" s="45"/>
      <c r="JVU141" s="45"/>
      <c r="JVV141" s="45"/>
      <c r="JVW141" s="45"/>
      <c r="JVX141" s="45"/>
      <c r="JVY141" s="45"/>
      <c r="JVZ141" s="45"/>
      <c r="JWA141" s="45"/>
      <c r="JWB141" s="45"/>
      <c r="JWC141" s="45"/>
      <c r="JWD141" s="45"/>
      <c r="JWE141" s="45"/>
      <c r="JWF141" s="45"/>
      <c r="JWG141" s="45"/>
      <c r="JWH141" s="45"/>
      <c r="JWI141" s="45"/>
      <c r="JWJ141" s="45"/>
      <c r="JWK141" s="45"/>
      <c r="JWL141" s="45"/>
      <c r="JWM141" s="45"/>
      <c r="JWN141" s="45"/>
      <c r="JWO141" s="45"/>
      <c r="JWP141" s="45"/>
      <c r="JWQ141" s="45"/>
      <c r="JWR141" s="45"/>
      <c r="JWS141" s="45"/>
      <c r="JWT141" s="45"/>
      <c r="JWU141" s="45"/>
      <c r="JWV141" s="45"/>
      <c r="JWW141" s="45"/>
      <c r="JWX141" s="45"/>
      <c r="JWY141" s="45"/>
      <c r="JWZ141" s="45"/>
      <c r="JXA141" s="45"/>
      <c r="JXB141" s="45"/>
      <c r="JXC141" s="45"/>
      <c r="JXD141" s="45"/>
      <c r="JXE141" s="45"/>
      <c r="JXF141" s="45"/>
      <c r="JXG141" s="45"/>
      <c r="JXH141" s="45"/>
      <c r="JXI141" s="45"/>
      <c r="JXJ141" s="45"/>
      <c r="JXK141" s="45"/>
      <c r="JXL141" s="45"/>
      <c r="JXM141" s="45"/>
      <c r="JXN141" s="45"/>
      <c r="JXO141" s="45"/>
      <c r="JXP141" s="45"/>
      <c r="JXQ141" s="45"/>
      <c r="JXR141" s="45"/>
      <c r="JXS141" s="45"/>
      <c r="JXT141" s="45"/>
      <c r="JXU141" s="45"/>
      <c r="JXV141" s="45"/>
      <c r="JXW141" s="45"/>
      <c r="JXX141" s="45"/>
      <c r="JXY141" s="45"/>
      <c r="JXZ141" s="45"/>
      <c r="JYA141" s="45"/>
      <c r="JYB141" s="45"/>
      <c r="JYC141" s="45"/>
      <c r="JYD141" s="45"/>
      <c r="JYE141" s="45"/>
      <c r="JYF141" s="45"/>
      <c r="JYG141" s="45"/>
      <c r="JYH141" s="45"/>
      <c r="JYI141" s="45"/>
      <c r="JYJ141" s="45"/>
      <c r="JYK141" s="45"/>
      <c r="JYL141" s="45"/>
      <c r="JYM141" s="45"/>
      <c r="JYN141" s="45"/>
      <c r="JYO141" s="45"/>
      <c r="JYP141" s="45"/>
      <c r="JYQ141" s="45"/>
      <c r="JYR141" s="45"/>
      <c r="JYS141" s="45"/>
      <c r="JYT141" s="45"/>
      <c r="JYU141" s="45"/>
      <c r="JYV141" s="45"/>
      <c r="JYW141" s="45"/>
      <c r="JYX141" s="45"/>
      <c r="JYY141" s="45"/>
      <c r="JYZ141" s="45"/>
      <c r="JZA141" s="45"/>
      <c r="JZB141" s="45"/>
      <c r="JZC141" s="45"/>
      <c r="JZD141" s="45"/>
      <c r="JZE141" s="45"/>
      <c r="JZF141" s="45"/>
      <c r="JZG141" s="45"/>
      <c r="JZH141" s="45"/>
      <c r="JZI141" s="45"/>
      <c r="JZJ141" s="45"/>
      <c r="JZK141" s="45"/>
      <c r="JZL141" s="45"/>
      <c r="JZM141" s="45"/>
      <c r="JZN141" s="45"/>
      <c r="JZO141" s="45"/>
      <c r="JZP141" s="45"/>
      <c r="JZQ141" s="45"/>
      <c r="JZR141" s="45"/>
      <c r="JZS141" s="45"/>
      <c r="JZT141" s="45"/>
      <c r="JZU141" s="45"/>
      <c r="JZV141" s="45"/>
      <c r="JZW141" s="45"/>
      <c r="JZX141" s="45"/>
      <c r="JZY141" s="45"/>
      <c r="JZZ141" s="45"/>
      <c r="KAA141" s="45"/>
      <c r="KAB141" s="45"/>
      <c r="KAC141" s="45"/>
      <c r="KAD141" s="45"/>
      <c r="KAE141" s="45"/>
      <c r="KAF141" s="45"/>
      <c r="KAG141" s="45"/>
      <c r="KAH141" s="45"/>
      <c r="KAI141" s="45"/>
      <c r="KAJ141" s="45"/>
      <c r="KAK141" s="45"/>
      <c r="KAL141" s="45"/>
      <c r="KAM141" s="45"/>
      <c r="KAN141" s="45"/>
      <c r="KAO141" s="45"/>
      <c r="KAP141" s="45"/>
      <c r="KAQ141" s="45"/>
      <c r="KAR141" s="45"/>
      <c r="KAS141" s="45"/>
      <c r="KAT141" s="45"/>
      <c r="KAU141" s="45"/>
      <c r="KAV141" s="45"/>
      <c r="KAW141" s="45"/>
      <c r="KAX141" s="45"/>
      <c r="KAY141" s="45"/>
      <c r="KAZ141" s="45"/>
      <c r="KBA141" s="45"/>
      <c r="KBB141" s="45"/>
      <c r="KBC141" s="45"/>
      <c r="KBD141" s="45"/>
      <c r="KBE141" s="45"/>
      <c r="KBF141" s="45"/>
      <c r="KBG141" s="45"/>
      <c r="KBH141" s="45"/>
      <c r="KBI141" s="45"/>
      <c r="KBJ141" s="45"/>
      <c r="KBK141" s="45"/>
      <c r="KBL141" s="45"/>
      <c r="KBM141" s="45"/>
      <c r="KBN141" s="45"/>
      <c r="KBO141" s="45"/>
      <c r="KBP141" s="45"/>
      <c r="KBQ141" s="45"/>
      <c r="KBR141" s="45"/>
      <c r="KBS141" s="45"/>
      <c r="KBT141" s="45"/>
      <c r="KBU141" s="45"/>
      <c r="KBV141" s="45"/>
      <c r="KBW141" s="45"/>
      <c r="KBX141" s="45"/>
      <c r="KBY141" s="45"/>
      <c r="KBZ141" s="45"/>
      <c r="KCA141" s="45"/>
      <c r="KCB141" s="45"/>
      <c r="KCC141" s="45"/>
      <c r="KCD141" s="45"/>
      <c r="KCE141" s="45"/>
      <c r="KCF141" s="45"/>
      <c r="KCG141" s="45"/>
      <c r="KCH141" s="45"/>
      <c r="KCI141" s="45"/>
      <c r="KCJ141" s="45"/>
      <c r="KCK141" s="45"/>
      <c r="KCL141" s="45"/>
      <c r="KCM141" s="45"/>
      <c r="KCN141" s="45"/>
      <c r="KCO141" s="45"/>
      <c r="KCP141" s="45"/>
      <c r="KCQ141" s="45"/>
      <c r="KCR141" s="45"/>
      <c r="KCS141" s="45"/>
      <c r="KCT141" s="45"/>
      <c r="KCU141" s="45"/>
      <c r="KCV141" s="45"/>
      <c r="KCW141" s="45"/>
      <c r="KCX141" s="45"/>
      <c r="KCY141" s="45"/>
      <c r="KCZ141" s="45"/>
      <c r="KDA141" s="45"/>
      <c r="KDB141" s="45"/>
      <c r="KDC141" s="45"/>
      <c r="KDD141" s="45"/>
      <c r="KDE141" s="45"/>
      <c r="KDF141" s="45"/>
      <c r="KDG141" s="45"/>
      <c r="KDH141" s="45"/>
      <c r="KDI141" s="45"/>
      <c r="KDJ141" s="45"/>
      <c r="KDK141" s="45"/>
      <c r="KDL141" s="45"/>
      <c r="KDM141" s="45"/>
      <c r="KDN141" s="45"/>
      <c r="KDO141" s="45"/>
      <c r="KDP141" s="45"/>
      <c r="KDQ141" s="45"/>
      <c r="KDR141" s="45"/>
      <c r="KDS141" s="45"/>
      <c r="KDT141" s="45"/>
      <c r="KDU141" s="45"/>
      <c r="KDV141" s="45"/>
      <c r="KDW141" s="45"/>
      <c r="KDX141" s="45"/>
      <c r="KDY141" s="45"/>
      <c r="KDZ141" s="45"/>
      <c r="KEA141" s="45"/>
      <c r="KEB141" s="45"/>
      <c r="KEC141" s="45"/>
      <c r="KED141" s="45"/>
      <c r="KEE141" s="45"/>
      <c r="KEF141" s="45"/>
      <c r="KEG141" s="45"/>
      <c r="KEH141" s="45"/>
      <c r="KEI141" s="45"/>
      <c r="KEJ141" s="45"/>
      <c r="KEK141" s="45"/>
      <c r="KEL141" s="45"/>
      <c r="KEM141" s="45"/>
      <c r="KEN141" s="45"/>
      <c r="KEO141" s="45"/>
      <c r="KEP141" s="45"/>
      <c r="KEQ141" s="45"/>
      <c r="KER141" s="45"/>
      <c r="KES141" s="45"/>
      <c r="KET141" s="45"/>
      <c r="KEU141" s="45"/>
      <c r="KEV141" s="45"/>
      <c r="KEW141" s="45"/>
      <c r="KEX141" s="45"/>
      <c r="KEY141" s="45"/>
      <c r="KEZ141" s="45"/>
      <c r="KFA141" s="45"/>
      <c r="KFB141" s="45"/>
      <c r="KFC141" s="45"/>
      <c r="KFD141" s="45"/>
      <c r="KFE141" s="45"/>
      <c r="KFF141" s="45"/>
      <c r="KFG141" s="45"/>
      <c r="KFH141" s="45"/>
      <c r="KFI141" s="45"/>
      <c r="KFJ141" s="45"/>
      <c r="KFK141" s="45"/>
      <c r="KFL141" s="45"/>
      <c r="KFM141" s="45"/>
      <c r="KFN141" s="45"/>
      <c r="KFO141" s="45"/>
      <c r="KFP141" s="45"/>
      <c r="KFQ141" s="45"/>
      <c r="KFR141" s="45"/>
      <c r="KFS141" s="45"/>
      <c r="KFT141" s="45"/>
      <c r="KFU141" s="45"/>
      <c r="KFV141" s="45"/>
      <c r="KFW141" s="45"/>
      <c r="KFX141" s="45"/>
      <c r="KFY141" s="45"/>
      <c r="KFZ141" s="45"/>
      <c r="KGA141" s="45"/>
      <c r="KGB141" s="45"/>
      <c r="KGC141" s="45"/>
      <c r="KGD141" s="45"/>
      <c r="KGE141" s="45"/>
      <c r="KGF141" s="45"/>
      <c r="KGG141" s="45"/>
      <c r="KGH141" s="45"/>
      <c r="KGI141" s="45"/>
      <c r="KGJ141" s="45"/>
      <c r="KGK141" s="45"/>
      <c r="KGL141" s="45"/>
      <c r="KGM141" s="45"/>
      <c r="KGN141" s="45"/>
      <c r="KGO141" s="45"/>
      <c r="KGP141" s="45"/>
      <c r="KGQ141" s="45"/>
      <c r="KGR141" s="45"/>
      <c r="KGS141" s="45"/>
      <c r="KGT141" s="45"/>
      <c r="KGU141" s="45"/>
      <c r="KGV141" s="45"/>
      <c r="KGW141" s="45"/>
      <c r="KGX141" s="45"/>
      <c r="KGY141" s="45"/>
      <c r="KGZ141" s="45"/>
      <c r="KHA141" s="45"/>
      <c r="KHB141" s="45"/>
      <c r="KHC141" s="45"/>
      <c r="KHD141" s="45"/>
      <c r="KHE141" s="45"/>
      <c r="KHF141" s="45"/>
      <c r="KHG141" s="45"/>
      <c r="KHH141" s="45"/>
      <c r="KHI141" s="45"/>
      <c r="KHJ141" s="45"/>
      <c r="KHK141" s="45"/>
      <c r="KHL141" s="45"/>
      <c r="KHM141" s="45"/>
      <c r="KHN141" s="45"/>
      <c r="KHO141" s="45"/>
      <c r="KHP141" s="45"/>
      <c r="KHQ141" s="45"/>
      <c r="KHR141" s="45"/>
      <c r="KHS141" s="45"/>
      <c r="KHT141" s="45"/>
      <c r="KHU141" s="45"/>
      <c r="KHV141" s="45"/>
      <c r="KHW141" s="45"/>
      <c r="KHX141" s="45"/>
      <c r="KHY141" s="45"/>
      <c r="KHZ141" s="45"/>
      <c r="KIA141" s="45"/>
      <c r="KIB141" s="45"/>
      <c r="KIC141" s="45"/>
      <c r="KID141" s="45"/>
      <c r="KIE141" s="45"/>
      <c r="KIF141" s="45"/>
      <c r="KIG141" s="45"/>
      <c r="KIH141" s="45"/>
      <c r="KII141" s="45"/>
      <c r="KIJ141" s="45"/>
      <c r="KIK141" s="45"/>
      <c r="KIL141" s="45"/>
      <c r="KIM141" s="45"/>
      <c r="KIN141" s="45"/>
      <c r="KIO141" s="45"/>
      <c r="KIP141" s="45"/>
      <c r="KIQ141" s="45"/>
      <c r="KIR141" s="45"/>
      <c r="KIS141" s="45"/>
      <c r="KIT141" s="45"/>
      <c r="KIU141" s="45"/>
      <c r="KIV141" s="45"/>
      <c r="KIW141" s="45"/>
      <c r="KIX141" s="45"/>
      <c r="KIY141" s="45"/>
      <c r="KIZ141" s="45"/>
      <c r="KJA141" s="45"/>
      <c r="KJB141" s="45"/>
      <c r="KJC141" s="45"/>
      <c r="KJD141" s="45"/>
      <c r="KJE141" s="45"/>
      <c r="KJF141" s="45"/>
      <c r="KJG141" s="45"/>
      <c r="KJH141" s="45"/>
      <c r="KJI141" s="45"/>
      <c r="KJJ141" s="45"/>
      <c r="KJK141" s="45"/>
      <c r="KJL141" s="45"/>
      <c r="KJM141" s="45"/>
      <c r="KJN141" s="45"/>
      <c r="KJO141" s="45"/>
      <c r="KJP141" s="45"/>
      <c r="KJQ141" s="45"/>
      <c r="KJR141" s="45"/>
      <c r="KJS141" s="45"/>
      <c r="KJT141" s="45"/>
      <c r="KJU141" s="45"/>
      <c r="KJV141" s="45"/>
      <c r="KJW141" s="45"/>
      <c r="KJX141" s="45"/>
      <c r="KJY141" s="45"/>
      <c r="KJZ141" s="45"/>
      <c r="KKA141" s="45"/>
      <c r="KKB141" s="45"/>
      <c r="KKC141" s="45"/>
      <c r="KKD141" s="45"/>
      <c r="KKE141" s="45"/>
      <c r="KKF141" s="45"/>
      <c r="KKG141" s="45"/>
      <c r="KKH141" s="45"/>
      <c r="KKI141" s="45"/>
      <c r="KKJ141" s="45"/>
      <c r="KKK141" s="45"/>
      <c r="KKL141" s="45"/>
      <c r="KKM141" s="45"/>
      <c r="KKN141" s="45"/>
      <c r="KKO141" s="45"/>
      <c r="KKP141" s="45"/>
      <c r="KKQ141" s="45"/>
      <c r="KKR141" s="45"/>
      <c r="KKS141" s="45"/>
      <c r="KKT141" s="45"/>
      <c r="KKU141" s="45"/>
      <c r="KKV141" s="45"/>
      <c r="KKW141" s="45"/>
      <c r="KKX141" s="45"/>
      <c r="KKY141" s="45"/>
      <c r="KKZ141" s="45"/>
      <c r="KLA141" s="45"/>
      <c r="KLB141" s="45"/>
      <c r="KLC141" s="45"/>
      <c r="KLD141" s="45"/>
      <c r="KLE141" s="45"/>
      <c r="KLF141" s="45"/>
      <c r="KLG141" s="45"/>
      <c r="KLH141" s="45"/>
      <c r="KLI141" s="45"/>
      <c r="KLJ141" s="45"/>
      <c r="KLK141" s="45"/>
      <c r="KLL141" s="45"/>
      <c r="KLM141" s="45"/>
      <c r="KLN141" s="45"/>
      <c r="KLO141" s="45"/>
      <c r="KLP141" s="45"/>
      <c r="KLQ141" s="45"/>
      <c r="KLR141" s="45"/>
      <c r="KLS141" s="45"/>
      <c r="KLT141" s="45"/>
      <c r="KLU141" s="45"/>
      <c r="KLV141" s="45"/>
      <c r="KLW141" s="45"/>
      <c r="KLX141" s="45"/>
      <c r="KLY141" s="45"/>
      <c r="KLZ141" s="45"/>
      <c r="KMA141" s="45"/>
      <c r="KMB141" s="45"/>
      <c r="KMC141" s="45"/>
      <c r="KMD141" s="45"/>
      <c r="KME141" s="45"/>
      <c r="KMF141" s="45"/>
      <c r="KMG141" s="45"/>
      <c r="KMH141" s="45"/>
      <c r="KMI141" s="45"/>
      <c r="KMJ141" s="45"/>
      <c r="KMK141" s="45"/>
      <c r="KML141" s="45"/>
      <c r="KMM141" s="45"/>
      <c r="KMN141" s="45"/>
      <c r="KMO141" s="45"/>
      <c r="KMP141" s="45"/>
      <c r="KMQ141" s="45"/>
      <c r="KMR141" s="45"/>
      <c r="KMS141" s="45"/>
      <c r="KMT141" s="45"/>
      <c r="KMU141" s="45"/>
      <c r="KMV141" s="45"/>
      <c r="KMW141" s="45"/>
      <c r="KMX141" s="45"/>
      <c r="KMY141" s="45"/>
      <c r="KMZ141" s="45"/>
      <c r="KNA141" s="45"/>
      <c r="KNB141" s="45"/>
      <c r="KNC141" s="45"/>
      <c r="KND141" s="45"/>
      <c r="KNE141" s="45"/>
      <c r="KNF141" s="45"/>
      <c r="KNG141" s="45"/>
      <c r="KNH141" s="45"/>
      <c r="KNI141" s="45"/>
      <c r="KNJ141" s="45"/>
      <c r="KNK141" s="45"/>
      <c r="KNL141" s="45"/>
      <c r="KNM141" s="45"/>
      <c r="KNN141" s="45"/>
      <c r="KNO141" s="45"/>
      <c r="KNP141" s="45"/>
      <c r="KNQ141" s="45"/>
      <c r="KNR141" s="45"/>
      <c r="KNS141" s="45"/>
      <c r="KNT141" s="45"/>
      <c r="KNU141" s="45"/>
      <c r="KNV141" s="45"/>
      <c r="KNW141" s="45"/>
      <c r="KNX141" s="45"/>
      <c r="KNY141" s="45"/>
      <c r="KNZ141" s="45"/>
      <c r="KOA141" s="45"/>
      <c r="KOB141" s="45"/>
      <c r="KOC141" s="45"/>
      <c r="KOD141" s="45"/>
      <c r="KOE141" s="45"/>
      <c r="KOF141" s="45"/>
      <c r="KOG141" s="45"/>
      <c r="KOH141" s="45"/>
      <c r="KOI141" s="45"/>
      <c r="KOJ141" s="45"/>
      <c r="KOK141" s="45"/>
      <c r="KOL141" s="45"/>
      <c r="KOM141" s="45"/>
      <c r="KON141" s="45"/>
      <c r="KOO141" s="45"/>
      <c r="KOP141" s="45"/>
      <c r="KOQ141" s="45"/>
      <c r="KOR141" s="45"/>
      <c r="KOS141" s="45"/>
      <c r="KOT141" s="45"/>
      <c r="KOU141" s="45"/>
      <c r="KOV141" s="45"/>
      <c r="KOW141" s="45"/>
      <c r="KOX141" s="45"/>
      <c r="KOY141" s="45"/>
      <c r="KOZ141" s="45"/>
      <c r="KPA141" s="45"/>
      <c r="KPB141" s="45"/>
      <c r="KPC141" s="45"/>
      <c r="KPD141" s="45"/>
      <c r="KPE141" s="45"/>
      <c r="KPF141" s="45"/>
      <c r="KPG141" s="45"/>
      <c r="KPH141" s="45"/>
      <c r="KPI141" s="45"/>
      <c r="KPJ141" s="45"/>
      <c r="KPK141" s="45"/>
      <c r="KPL141" s="45"/>
      <c r="KPM141" s="45"/>
      <c r="KPN141" s="45"/>
      <c r="KPO141" s="45"/>
      <c r="KPP141" s="45"/>
      <c r="KPQ141" s="45"/>
      <c r="KPR141" s="45"/>
      <c r="KPS141" s="45"/>
      <c r="KPT141" s="45"/>
      <c r="KPU141" s="45"/>
      <c r="KPV141" s="45"/>
      <c r="KPW141" s="45"/>
      <c r="KPX141" s="45"/>
      <c r="KPY141" s="45"/>
      <c r="KPZ141" s="45"/>
      <c r="KQA141" s="45"/>
      <c r="KQB141" s="45"/>
      <c r="KQC141" s="45"/>
      <c r="KQD141" s="45"/>
      <c r="KQE141" s="45"/>
      <c r="KQF141" s="45"/>
      <c r="KQG141" s="45"/>
      <c r="KQH141" s="45"/>
      <c r="KQI141" s="45"/>
      <c r="KQJ141" s="45"/>
      <c r="KQK141" s="45"/>
      <c r="KQL141" s="45"/>
      <c r="KQM141" s="45"/>
      <c r="KQN141" s="45"/>
      <c r="KQO141" s="45"/>
      <c r="KQP141" s="45"/>
      <c r="KQQ141" s="45"/>
      <c r="KQR141" s="45"/>
      <c r="KQS141" s="45"/>
      <c r="KQT141" s="45"/>
      <c r="KQU141" s="45"/>
      <c r="KQV141" s="45"/>
      <c r="KQW141" s="45"/>
      <c r="KQX141" s="45"/>
      <c r="KQY141" s="45"/>
      <c r="KQZ141" s="45"/>
      <c r="KRA141" s="45"/>
      <c r="KRB141" s="45"/>
      <c r="KRC141" s="45"/>
      <c r="KRD141" s="45"/>
      <c r="KRE141" s="45"/>
      <c r="KRF141" s="45"/>
      <c r="KRG141" s="45"/>
      <c r="KRH141" s="45"/>
      <c r="KRI141" s="45"/>
      <c r="KRJ141" s="45"/>
      <c r="KRK141" s="45"/>
      <c r="KRL141" s="45"/>
      <c r="KRM141" s="45"/>
      <c r="KRN141" s="45"/>
      <c r="KRO141" s="45"/>
      <c r="KRP141" s="45"/>
      <c r="KRQ141" s="45"/>
      <c r="KRR141" s="45"/>
      <c r="KRS141" s="45"/>
      <c r="KRT141" s="45"/>
      <c r="KRU141" s="45"/>
      <c r="KRV141" s="45"/>
      <c r="KRW141" s="45"/>
      <c r="KRX141" s="45"/>
      <c r="KRY141" s="45"/>
      <c r="KRZ141" s="45"/>
      <c r="KSA141" s="45"/>
      <c r="KSB141" s="45"/>
      <c r="KSC141" s="45"/>
      <c r="KSD141" s="45"/>
      <c r="KSE141" s="45"/>
      <c r="KSF141" s="45"/>
      <c r="KSG141" s="45"/>
      <c r="KSH141" s="45"/>
      <c r="KSI141" s="45"/>
      <c r="KSJ141" s="45"/>
      <c r="KSK141" s="45"/>
      <c r="KSL141" s="45"/>
      <c r="KSM141" s="45"/>
      <c r="KSN141" s="45"/>
      <c r="KSO141" s="45"/>
      <c r="KSP141" s="45"/>
      <c r="KSQ141" s="45"/>
      <c r="KSR141" s="45"/>
      <c r="KSS141" s="45"/>
      <c r="KST141" s="45"/>
      <c r="KSU141" s="45"/>
      <c r="KSV141" s="45"/>
      <c r="KSW141" s="45"/>
      <c r="KSX141" s="45"/>
      <c r="KSY141" s="45"/>
      <c r="KSZ141" s="45"/>
      <c r="KTA141" s="45"/>
      <c r="KTB141" s="45"/>
      <c r="KTC141" s="45"/>
      <c r="KTD141" s="45"/>
      <c r="KTE141" s="45"/>
      <c r="KTF141" s="45"/>
      <c r="KTG141" s="45"/>
      <c r="KTH141" s="45"/>
      <c r="KTI141" s="45"/>
      <c r="KTJ141" s="45"/>
      <c r="KTK141" s="45"/>
      <c r="KTL141" s="45"/>
      <c r="KTM141" s="45"/>
      <c r="KTN141" s="45"/>
      <c r="KTO141" s="45"/>
      <c r="KTP141" s="45"/>
      <c r="KTQ141" s="45"/>
      <c r="KTR141" s="45"/>
      <c r="KTS141" s="45"/>
      <c r="KTT141" s="45"/>
      <c r="KTU141" s="45"/>
      <c r="KTV141" s="45"/>
      <c r="KTW141" s="45"/>
      <c r="KTX141" s="45"/>
      <c r="KTY141" s="45"/>
      <c r="KTZ141" s="45"/>
      <c r="KUA141" s="45"/>
      <c r="KUB141" s="45"/>
      <c r="KUC141" s="45"/>
      <c r="KUD141" s="45"/>
      <c r="KUE141" s="45"/>
      <c r="KUF141" s="45"/>
      <c r="KUG141" s="45"/>
      <c r="KUH141" s="45"/>
      <c r="KUI141" s="45"/>
      <c r="KUJ141" s="45"/>
      <c r="KUK141" s="45"/>
      <c r="KUL141" s="45"/>
      <c r="KUM141" s="45"/>
      <c r="KUN141" s="45"/>
      <c r="KUO141" s="45"/>
      <c r="KUP141" s="45"/>
      <c r="KUQ141" s="45"/>
      <c r="KUR141" s="45"/>
      <c r="KUS141" s="45"/>
      <c r="KUT141" s="45"/>
      <c r="KUU141" s="45"/>
      <c r="KUV141" s="45"/>
      <c r="KUW141" s="45"/>
      <c r="KUX141" s="45"/>
      <c r="KUY141" s="45"/>
      <c r="KUZ141" s="45"/>
      <c r="KVA141" s="45"/>
      <c r="KVB141" s="45"/>
      <c r="KVC141" s="45"/>
      <c r="KVD141" s="45"/>
      <c r="KVE141" s="45"/>
      <c r="KVF141" s="45"/>
      <c r="KVG141" s="45"/>
      <c r="KVH141" s="45"/>
      <c r="KVI141" s="45"/>
      <c r="KVJ141" s="45"/>
      <c r="KVK141" s="45"/>
      <c r="KVL141" s="45"/>
      <c r="KVM141" s="45"/>
      <c r="KVN141" s="45"/>
      <c r="KVO141" s="45"/>
      <c r="KVP141" s="45"/>
      <c r="KVQ141" s="45"/>
      <c r="KVR141" s="45"/>
      <c r="KVS141" s="45"/>
      <c r="KVT141" s="45"/>
      <c r="KVU141" s="45"/>
      <c r="KVV141" s="45"/>
      <c r="KVW141" s="45"/>
      <c r="KVX141" s="45"/>
      <c r="KVY141" s="45"/>
      <c r="KVZ141" s="45"/>
      <c r="KWA141" s="45"/>
      <c r="KWB141" s="45"/>
      <c r="KWC141" s="45"/>
      <c r="KWD141" s="45"/>
      <c r="KWE141" s="45"/>
      <c r="KWF141" s="45"/>
      <c r="KWG141" s="45"/>
      <c r="KWH141" s="45"/>
      <c r="KWI141" s="45"/>
      <c r="KWJ141" s="45"/>
      <c r="KWK141" s="45"/>
      <c r="KWL141" s="45"/>
      <c r="KWM141" s="45"/>
      <c r="KWN141" s="45"/>
      <c r="KWO141" s="45"/>
      <c r="KWP141" s="45"/>
      <c r="KWQ141" s="45"/>
      <c r="KWR141" s="45"/>
      <c r="KWS141" s="45"/>
      <c r="KWT141" s="45"/>
      <c r="KWU141" s="45"/>
      <c r="KWV141" s="45"/>
      <c r="KWW141" s="45"/>
      <c r="KWX141" s="45"/>
      <c r="KWY141" s="45"/>
      <c r="KWZ141" s="45"/>
      <c r="KXA141" s="45"/>
      <c r="KXB141" s="45"/>
      <c r="KXC141" s="45"/>
      <c r="KXD141" s="45"/>
      <c r="KXE141" s="45"/>
      <c r="KXF141" s="45"/>
      <c r="KXG141" s="45"/>
      <c r="KXH141" s="45"/>
      <c r="KXI141" s="45"/>
      <c r="KXJ141" s="45"/>
      <c r="KXK141" s="45"/>
      <c r="KXL141" s="45"/>
      <c r="KXM141" s="45"/>
      <c r="KXN141" s="45"/>
      <c r="KXO141" s="45"/>
      <c r="KXP141" s="45"/>
      <c r="KXQ141" s="45"/>
      <c r="KXR141" s="45"/>
      <c r="KXS141" s="45"/>
      <c r="KXT141" s="45"/>
      <c r="KXU141" s="45"/>
      <c r="KXV141" s="45"/>
      <c r="KXW141" s="45"/>
      <c r="KXX141" s="45"/>
      <c r="KXY141" s="45"/>
      <c r="KXZ141" s="45"/>
      <c r="KYA141" s="45"/>
      <c r="KYB141" s="45"/>
      <c r="KYC141" s="45"/>
      <c r="KYD141" s="45"/>
      <c r="KYE141" s="45"/>
      <c r="KYF141" s="45"/>
      <c r="KYG141" s="45"/>
      <c r="KYH141" s="45"/>
      <c r="KYI141" s="45"/>
      <c r="KYJ141" s="45"/>
      <c r="KYK141" s="45"/>
      <c r="KYL141" s="45"/>
      <c r="KYM141" s="45"/>
      <c r="KYN141" s="45"/>
      <c r="KYO141" s="45"/>
      <c r="KYP141" s="45"/>
      <c r="KYQ141" s="45"/>
      <c r="KYR141" s="45"/>
      <c r="KYS141" s="45"/>
      <c r="KYT141" s="45"/>
      <c r="KYU141" s="45"/>
      <c r="KYV141" s="45"/>
      <c r="KYW141" s="45"/>
      <c r="KYX141" s="45"/>
      <c r="KYY141" s="45"/>
      <c r="KYZ141" s="45"/>
      <c r="KZA141" s="45"/>
      <c r="KZB141" s="45"/>
      <c r="KZC141" s="45"/>
      <c r="KZD141" s="45"/>
      <c r="KZE141" s="45"/>
      <c r="KZF141" s="45"/>
      <c r="KZG141" s="45"/>
      <c r="KZH141" s="45"/>
      <c r="KZI141" s="45"/>
      <c r="KZJ141" s="45"/>
      <c r="KZK141" s="45"/>
      <c r="KZL141" s="45"/>
      <c r="KZM141" s="45"/>
      <c r="KZN141" s="45"/>
      <c r="KZO141" s="45"/>
      <c r="KZP141" s="45"/>
      <c r="KZQ141" s="45"/>
      <c r="KZR141" s="45"/>
      <c r="KZS141" s="45"/>
      <c r="KZT141" s="45"/>
      <c r="KZU141" s="45"/>
      <c r="KZV141" s="45"/>
      <c r="KZW141" s="45"/>
      <c r="KZX141" s="45"/>
      <c r="KZY141" s="45"/>
      <c r="KZZ141" s="45"/>
      <c r="LAA141" s="45"/>
      <c r="LAB141" s="45"/>
      <c r="LAC141" s="45"/>
      <c r="LAD141" s="45"/>
      <c r="LAE141" s="45"/>
      <c r="LAF141" s="45"/>
      <c r="LAG141" s="45"/>
      <c r="LAH141" s="45"/>
      <c r="LAI141" s="45"/>
      <c r="LAJ141" s="45"/>
      <c r="LAK141" s="45"/>
      <c r="LAL141" s="45"/>
      <c r="LAM141" s="45"/>
      <c r="LAN141" s="45"/>
      <c r="LAO141" s="45"/>
      <c r="LAP141" s="45"/>
      <c r="LAQ141" s="45"/>
      <c r="LAR141" s="45"/>
      <c r="LAS141" s="45"/>
      <c r="LAT141" s="45"/>
      <c r="LAU141" s="45"/>
      <c r="LAV141" s="45"/>
      <c r="LAW141" s="45"/>
      <c r="LAX141" s="45"/>
      <c r="LAY141" s="45"/>
      <c r="LAZ141" s="45"/>
      <c r="LBA141" s="45"/>
      <c r="LBB141" s="45"/>
      <c r="LBC141" s="45"/>
      <c r="LBD141" s="45"/>
      <c r="LBE141" s="45"/>
      <c r="LBF141" s="45"/>
      <c r="LBG141" s="45"/>
      <c r="LBH141" s="45"/>
      <c r="LBI141" s="45"/>
      <c r="LBJ141" s="45"/>
      <c r="LBK141" s="45"/>
      <c r="LBL141" s="45"/>
      <c r="LBM141" s="45"/>
      <c r="LBN141" s="45"/>
      <c r="LBO141" s="45"/>
      <c r="LBP141" s="45"/>
      <c r="LBQ141" s="45"/>
      <c r="LBR141" s="45"/>
      <c r="LBS141" s="45"/>
      <c r="LBT141" s="45"/>
      <c r="LBU141" s="45"/>
      <c r="LBV141" s="45"/>
      <c r="LBW141" s="45"/>
      <c r="LBX141" s="45"/>
      <c r="LBY141" s="45"/>
      <c r="LBZ141" s="45"/>
      <c r="LCA141" s="45"/>
      <c r="LCB141" s="45"/>
      <c r="LCC141" s="45"/>
      <c r="LCD141" s="45"/>
      <c r="LCE141" s="45"/>
      <c r="LCF141" s="45"/>
      <c r="LCG141" s="45"/>
      <c r="LCH141" s="45"/>
      <c r="LCI141" s="45"/>
      <c r="LCJ141" s="45"/>
      <c r="LCK141" s="45"/>
      <c r="LCL141" s="45"/>
      <c r="LCM141" s="45"/>
      <c r="LCN141" s="45"/>
      <c r="LCO141" s="45"/>
      <c r="LCP141" s="45"/>
      <c r="LCQ141" s="45"/>
      <c r="LCR141" s="45"/>
      <c r="LCS141" s="45"/>
      <c r="LCT141" s="45"/>
      <c r="LCU141" s="45"/>
      <c r="LCV141" s="45"/>
      <c r="LCW141" s="45"/>
      <c r="LCX141" s="45"/>
      <c r="LCY141" s="45"/>
      <c r="LCZ141" s="45"/>
      <c r="LDA141" s="45"/>
      <c r="LDB141" s="45"/>
      <c r="LDC141" s="45"/>
      <c r="LDD141" s="45"/>
      <c r="LDE141" s="45"/>
      <c r="LDF141" s="45"/>
      <c r="LDG141" s="45"/>
      <c r="LDH141" s="45"/>
      <c r="LDI141" s="45"/>
      <c r="LDJ141" s="45"/>
      <c r="LDK141" s="45"/>
      <c r="LDL141" s="45"/>
      <c r="LDM141" s="45"/>
      <c r="LDN141" s="45"/>
      <c r="LDO141" s="45"/>
      <c r="LDP141" s="45"/>
      <c r="LDQ141" s="45"/>
      <c r="LDR141" s="45"/>
      <c r="LDS141" s="45"/>
      <c r="LDT141" s="45"/>
      <c r="LDU141" s="45"/>
      <c r="LDV141" s="45"/>
      <c r="LDW141" s="45"/>
      <c r="LDX141" s="45"/>
      <c r="LDY141" s="45"/>
      <c r="LDZ141" s="45"/>
      <c r="LEA141" s="45"/>
      <c r="LEB141" s="45"/>
      <c r="LEC141" s="45"/>
      <c r="LED141" s="45"/>
      <c r="LEE141" s="45"/>
      <c r="LEF141" s="45"/>
      <c r="LEG141" s="45"/>
      <c r="LEH141" s="45"/>
      <c r="LEI141" s="45"/>
      <c r="LEJ141" s="45"/>
      <c r="LEK141" s="45"/>
      <c r="LEL141" s="45"/>
      <c r="LEM141" s="45"/>
      <c r="LEN141" s="45"/>
      <c r="LEO141" s="45"/>
      <c r="LEP141" s="45"/>
      <c r="LEQ141" s="45"/>
      <c r="LER141" s="45"/>
      <c r="LES141" s="45"/>
      <c r="LET141" s="45"/>
      <c r="LEU141" s="45"/>
      <c r="LEV141" s="45"/>
      <c r="LEW141" s="45"/>
      <c r="LEX141" s="45"/>
      <c r="LEY141" s="45"/>
      <c r="LEZ141" s="45"/>
      <c r="LFA141" s="45"/>
      <c r="LFB141" s="45"/>
      <c r="LFC141" s="45"/>
      <c r="LFD141" s="45"/>
      <c r="LFE141" s="45"/>
      <c r="LFF141" s="45"/>
      <c r="LFG141" s="45"/>
      <c r="LFH141" s="45"/>
      <c r="LFI141" s="45"/>
      <c r="LFJ141" s="45"/>
      <c r="LFK141" s="45"/>
      <c r="LFL141" s="45"/>
      <c r="LFM141" s="45"/>
      <c r="LFN141" s="45"/>
      <c r="LFO141" s="45"/>
      <c r="LFP141" s="45"/>
      <c r="LFQ141" s="45"/>
      <c r="LFR141" s="45"/>
      <c r="LFS141" s="45"/>
      <c r="LFT141" s="45"/>
      <c r="LFU141" s="45"/>
      <c r="LFV141" s="45"/>
      <c r="LFW141" s="45"/>
      <c r="LFX141" s="45"/>
      <c r="LFY141" s="45"/>
      <c r="LFZ141" s="45"/>
      <c r="LGA141" s="45"/>
      <c r="LGB141" s="45"/>
      <c r="LGC141" s="45"/>
      <c r="LGD141" s="45"/>
      <c r="LGE141" s="45"/>
      <c r="LGF141" s="45"/>
      <c r="LGG141" s="45"/>
      <c r="LGH141" s="45"/>
      <c r="LGI141" s="45"/>
      <c r="LGJ141" s="45"/>
      <c r="LGK141" s="45"/>
      <c r="LGL141" s="45"/>
      <c r="LGM141" s="45"/>
      <c r="LGN141" s="45"/>
      <c r="LGO141" s="45"/>
      <c r="LGP141" s="45"/>
      <c r="LGQ141" s="45"/>
      <c r="LGR141" s="45"/>
      <c r="LGS141" s="45"/>
      <c r="LGT141" s="45"/>
      <c r="LGU141" s="45"/>
      <c r="LGV141" s="45"/>
      <c r="LGW141" s="45"/>
      <c r="LGX141" s="45"/>
      <c r="LGY141" s="45"/>
      <c r="LGZ141" s="45"/>
      <c r="LHA141" s="45"/>
      <c r="LHB141" s="45"/>
      <c r="LHC141" s="45"/>
      <c r="LHD141" s="45"/>
      <c r="LHE141" s="45"/>
      <c r="LHF141" s="45"/>
      <c r="LHG141" s="45"/>
      <c r="LHH141" s="45"/>
      <c r="LHI141" s="45"/>
      <c r="LHJ141" s="45"/>
      <c r="LHK141" s="45"/>
      <c r="LHL141" s="45"/>
      <c r="LHM141" s="45"/>
      <c r="LHN141" s="45"/>
      <c r="LHO141" s="45"/>
      <c r="LHP141" s="45"/>
      <c r="LHQ141" s="45"/>
      <c r="LHR141" s="45"/>
      <c r="LHS141" s="45"/>
      <c r="LHT141" s="45"/>
      <c r="LHU141" s="45"/>
      <c r="LHV141" s="45"/>
      <c r="LHW141" s="45"/>
      <c r="LHX141" s="45"/>
      <c r="LHY141" s="45"/>
      <c r="LHZ141" s="45"/>
      <c r="LIA141" s="45"/>
      <c r="LIB141" s="45"/>
      <c r="LIC141" s="45"/>
      <c r="LID141" s="45"/>
      <c r="LIE141" s="45"/>
      <c r="LIF141" s="45"/>
      <c r="LIG141" s="45"/>
      <c r="LIH141" s="45"/>
      <c r="LII141" s="45"/>
      <c r="LIJ141" s="45"/>
      <c r="LIK141" s="45"/>
      <c r="LIL141" s="45"/>
      <c r="LIM141" s="45"/>
      <c r="LIN141" s="45"/>
      <c r="LIO141" s="45"/>
      <c r="LIP141" s="45"/>
      <c r="LIQ141" s="45"/>
      <c r="LIR141" s="45"/>
      <c r="LIS141" s="45"/>
      <c r="LIT141" s="45"/>
      <c r="LIU141" s="45"/>
      <c r="LIV141" s="45"/>
      <c r="LIW141" s="45"/>
      <c r="LIX141" s="45"/>
      <c r="LIY141" s="45"/>
      <c r="LIZ141" s="45"/>
      <c r="LJA141" s="45"/>
      <c r="LJB141" s="45"/>
      <c r="LJC141" s="45"/>
      <c r="LJD141" s="45"/>
      <c r="LJE141" s="45"/>
      <c r="LJF141" s="45"/>
      <c r="LJG141" s="45"/>
      <c r="LJH141" s="45"/>
      <c r="LJI141" s="45"/>
      <c r="LJJ141" s="45"/>
      <c r="LJK141" s="45"/>
      <c r="LJL141" s="45"/>
      <c r="LJM141" s="45"/>
      <c r="LJN141" s="45"/>
      <c r="LJO141" s="45"/>
      <c r="LJP141" s="45"/>
      <c r="LJQ141" s="45"/>
      <c r="LJR141" s="45"/>
      <c r="LJS141" s="45"/>
      <c r="LJT141" s="45"/>
      <c r="LJU141" s="45"/>
      <c r="LJV141" s="45"/>
      <c r="LJW141" s="45"/>
      <c r="LJX141" s="45"/>
      <c r="LJY141" s="45"/>
      <c r="LJZ141" s="45"/>
      <c r="LKA141" s="45"/>
      <c r="LKB141" s="45"/>
      <c r="LKC141" s="45"/>
      <c r="LKD141" s="45"/>
      <c r="LKE141" s="45"/>
      <c r="LKF141" s="45"/>
      <c r="LKG141" s="45"/>
      <c r="LKH141" s="45"/>
      <c r="LKI141" s="45"/>
      <c r="LKJ141" s="45"/>
      <c r="LKK141" s="45"/>
      <c r="LKL141" s="45"/>
      <c r="LKM141" s="45"/>
      <c r="LKN141" s="45"/>
      <c r="LKO141" s="45"/>
      <c r="LKP141" s="45"/>
      <c r="LKQ141" s="45"/>
      <c r="LKR141" s="45"/>
      <c r="LKS141" s="45"/>
      <c r="LKT141" s="45"/>
      <c r="LKU141" s="45"/>
      <c r="LKV141" s="45"/>
      <c r="LKW141" s="45"/>
      <c r="LKX141" s="45"/>
      <c r="LKY141" s="45"/>
      <c r="LKZ141" s="45"/>
      <c r="LLA141" s="45"/>
      <c r="LLB141" s="45"/>
      <c r="LLC141" s="45"/>
      <c r="LLD141" s="45"/>
      <c r="LLE141" s="45"/>
      <c r="LLF141" s="45"/>
      <c r="LLG141" s="45"/>
      <c r="LLH141" s="45"/>
      <c r="LLI141" s="45"/>
      <c r="LLJ141" s="45"/>
      <c r="LLK141" s="45"/>
      <c r="LLL141" s="45"/>
      <c r="LLM141" s="45"/>
      <c r="LLN141" s="45"/>
      <c r="LLO141" s="45"/>
      <c r="LLP141" s="45"/>
      <c r="LLQ141" s="45"/>
      <c r="LLR141" s="45"/>
      <c r="LLS141" s="45"/>
      <c r="LLT141" s="45"/>
      <c r="LLU141" s="45"/>
      <c r="LLV141" s="45"/>
      <c r="LLW141" s="45"/>
      <c r="LLX141" s="45"/>
      <c r="LLY141" s="45"/>
      <c r="LLZ141" s="45"/>
      <c r="LMA141" s="45"/>
      <c r="LMB141" s="45"/>
      <c r="LMC141" s="45"/>
      <c r="LMD141" s="45"/>
      <c r="LME141" s="45"/>
      <c r="LMF141" s="45"/>
      <c r="LMG141" s="45"/>
      <c r="LMH141" s="45"/>
      <c r="LMI141" s="45"/>
      <c r="LMJ141" s="45"/>
      <c r="LMK141" s="45"/>
      <c r="LML141" s="45"/>
      <c r="LMM141" s="45"/>
      <c r="LMN141" s="45"/>
      <c r="LMO141" s="45"/>
      <c r="LMP141" s="45"/>
      <c r="LMQ141" s="45"/>
      <c r="LMR141" s="45"/>
      <c r="LMS141" s="45"/>
      <c r="LMT141" s="45"/>
      <c r="LMU141" s="45"/>
      <c r="LMV141" s="45"/>
      <c r="LMW141" s="45"/>
      <c r="LMX141" s="45"/>
      <c r="LMY141" s="45"/>
      <c r="LMZ141" s="45"/>
      <c r="LNA141" s="45"/>
      <c r="LNB141" s="45"/>
      <c r="LNC141" s="45"/>
      <c r="LND141" s="45"/>
      <c r="LNE141" s="45"/>
      <c r="LNF141" s="45"/>
      <c r="LNG141" s="45"/>
      <c r="LNH141" s="45"/>
      <c r="LNI141" s="45"/>
      <c r="LNJ141" s="45"/>
      <c r="LNK141" s="45"/>
      <c r="LNL141" s="45"/>
      <c r="LNM141" s="45"/>
      <c r="LNN141" s="45"/>
      <c r="LNO141" s="45"/>
      <c r="LNP141" s="45"/>
      <c r="LNQ141" s="45"/>
      <c r="LNR141" s="45"/>
      <c r="LNS141" s="45"/>
      <c r="LNT141" s="45"/>
      <c r="LNU141" s="45"/>
      <c r="LNV141" s="45"/>
      <c r="LNW141" s="45"/>
      <c r="LNX141" s="45"/>
      <c r="LNY141" s="45"/>
      <c r="LNZ141" s="45"/>
      <c r="LOA141" s="45"/>
      <c r="LOB141" s="45"/>
      <c r="LOC141" s="45"/>
      <c r="LOD141" s="45"/>
      <c r="LOE141" s="45"/>
      <c r="LOF141" s="45"/>
      <c r="LOG141" s="45"/>
      <c r="LOH141" s="45"/>
      <c r="LOI141" s="45"/>
      <c r="LOJ141" s="45"/>
      <c r="LOK141" s="45"/>
      <c r="LOL141" s="45"/>
      <c r="LOM141" s="45"/>
      <c r="LON141" s="45"/>
      <c r="LOO141" s="45"/>
      <c r="LOP141" s="45"/>
      <c r="LOQ141" s="45"/>
      <c r="LOR141" s="45"/>
      <c r="LOS141" s="45"/>
      <c r="LOT141" s="45"/>
      <c r="LOU141" s="45"/>
      <c r="LOV141" s="45"/>
      <c r="LOW141" s="45"/>
      <c r="LOX141" s="45"/>
      <c r="LOY141" s="45"/>
      <c r="LOZ141" s="45"/>
      <c r="LPA141" s="45"/>
      <c r="LPB141" s="45"/>
      <c r="LPC141" s="45"/>
      <c r="LPD141" s="45"/>
      <c r="LPE141" s="45"/>
      <c r="LPF141" s="45"/>
      <c r="LPG141" s="45"/>
      <c r="LPH141" s="45"/>
      <c r="LPI141" s="45"/>
      <c r="LPJ141" s="45"/>
      <c r="LPK141" s="45"/>
      <c r="LPL141" s="45"/>
      <c r="LPM141" s="45"/>
      <c r="LPN141" s="45"/>
      <c r="LPO141" s="45"/>
      <c r="LPP141" s="45"/>
      <c r="LPQ141" s="45"/>
      <c r="LPR141" s="45"/>
      <c r="LPS141" s="45"/>
      <c r="LPT141" s="45"/>
      <c r="LPU141" s="45"/>
      <c r="LPV141" s="45"/>
      <c r="LPW141" s="45"/>
      <c r="LPX141" s="45"/>
      <c r="LPY141" s="45"/>
      <c r="LPZ141" s="45"/>
      <c r="LQA141" s="45"/>
      <c r="LQB141" s="45"/>
      <c r="LQC141" s="45"/>
      <c r="LQD141" s="45"/>
      <c r="LQE141" s="45"/>
      <c r="LQF141" s="45"/>
      <c r="LQG141" s="45"/>
      <c r="LQH141" s="45"/>
      <c r="LQI141" s="45"/>
      <c r="LQJ141" s="45"/>
      <c r="LQK141" s="45"/>
      <c r="LQL141" s="45"/>
      <c r="LQM141" s="45"/>
      <c r="LQN141" s="45"/>
      <c r="LQO141" s="45"/>
      <c r="LQP141" s="45"/>
      <c r="LQQ141" s="45"/>
      <c r="LQR141" s="45"/>
      <c r="LQS141" s="45"/>
      <c r="LQT141" s="45"/>
      <c r="LQU141" s="45"/>
      <c r="LQV141" s="45"/>
      <c r="LQW141" s="45"/>
      <c r="LQX141" s="45"/>
      <c r="LQY141" s="45"/>
      <c r="LQZ141" s="45"/>
      <c r="LRA141" s="45"/>
      <c r="LRB141" s="45"/>
      <c r="LRC141" s="45"/>
      <c r="LRD141" s="45"/>
      <c r="LRE141" s="45"/>
      <c r="LRF141" s="45"/>
      <c r="LRG141" s="45"/>
      <c r="LRH141" s="45"/>
      <c r="LRI141" s="45"/>
      <c r="LRJ141" s="45"/>
      <c r="LRK141" s="45"/>
      <c r="LRL141" s="45"/>
      <c r="LRM141" s="45"/>
      <c r="LRN141" s="45"/>
      <c r="LRO141" s="45"/>
      <c r="LRP141" s="45"/>
      <c r="LRQ141" s="45"/>
      <c r="LRR141" s="45"/>
      <c r="LRS141" s="45"/>
      <c r="LRT141" s="45"/>
      <c r="LRU141" s="45"/>
      <c r="LRV141" s="45"/>
      <c r="LRW141" s="45"/>
      <c r="LRX141" s="45"/>
      <c r="LRY141" s="45"/>
      <c r="LRZ141" s="45"/>
      <c r="LSA141" s="45"/>
      <c r="LSB141" s="45"/>
      <c r="LSC141" s="45"/>
      <c r="LSD141" s="45"/>
      <c r="LSE141" s="45"/>
      <c r="LSF141" s="45"/>
      <c r="LSG141" s="45"/>
      <c r="LSH141" s="45"/>
      <c r="LSI141" s="45"/>
      <c r="LSJ141" s="45"/>
      <c r="LSK141" s="45"/>
      <c r="LSL141" s="45"/>
      <c r="LSM141" s="45"/>
      <c r="LSN141" s="45"/>
      <c r="LSO141" s="45"/>
      <c r="LSP141" s="45"/>
      <c r="LSQ141" s="45"/>
      <c r="LSR141" s="45"/>
      <c r="LSS141" s="45"/>
      <c r="LST141" s="45"/>
      <c r="LSU141" s="45"/>
      <c r="LSV141" s="45"/>
      <c r="LSW141" s="45"/>
      <c r="LSX141" s="45"/>
      <c r="LSY141" s="45"/>
      <c r="LSZ141" s="45"/>
      <c r="LTA141" s="45"/>
      <c r="LTB141" s="45"/>
      <c r="LTC141" s="45"/>
      <c r="LTD141" s="45"/>
      <c r="LTE141" s="45"/>
      <c r="LTF141" s="45"/>
      <c r="LTG141" s="45"/>
      <c r="LTH141" s="45"/>
      <c r="LTI141" s="45"/>
      <c r="LTJ141" s="45"/>
      <c r="LTK141" s="45"/>
      <c r="LTL141" s="45"/>
      <c r="LTM141" s="45"/>
      <c r="LTN141" s="45"/>
      <c r="LTO141" s="45"/>
      <c r="LTP141" s="45"/>
      <c r="LTQ141" s="45"/>
      <c r="LTR141" s="45"/>
      <c r="LTS141" s="45"/>
      <c r="LTT141" s="45"/>
      <c r="LTU141" s="45"/>
      <c r="LTV141" s="45"/>
      <c r="LTW141" s="45"/>
      <c r="LTX141" s="45"/>
      <c r="LTY141" s="45"/>
      <c r="LTZ141" s="45"/>
      <c r="LUA141" s="45"/>
      <c r="LUB141" s="45"/>
      <c r="LUC141" s="45"/>
      <c r="LUD141" s="45"/>
      <c r="LUE141" s="45"/>
      <c r="LUF141" s="45"/>
      <c r="LUG141" s="45"/>
      <c r="LUH141" s="45"/>
      <c r="LUI141" s="45"/>
      <c r="LUJ141" s="45"/>
      <c r="LUK141" s="45"/>
      <c r="LUL141" s="45"/>
      <c r="LUM141" s="45"/>
      <c r="LUN141" s="45"/>
      <c r="LUO141" s="45"/>
      <c r="LUP141" s="45"/>
      <c r="LUQ141" s="45"/>
      <c r="LUR141" s="45"/>
      <c r="LUS141" s="45"/>
      <c r="LUT141" s="45"/>
      <c r="LUU141" s="45"/>
      <c r="LUV141" s="45"/>
      <c r="LUW141" s="45"/>
      <c r="LUX141" s="45"/>
      <c r="LUY141" s="45"/>
      <c r="LUZ141" s="45"/>
      <c r="LVA141" s="45"/>
      <c r="LVB141" s="45"/>
      <c r="LVC141" s="45"/>
      <c r="LVD141" s="45"/>
      <c r="LVE141" s="45"/>
      <c r="LVF141" s="45"/>
      <c r="LVG141" s="45"/>
      <c r="LVH141" s="45"/>
      <c r="LVI141" s="45"/>
      <c r="LVJ141" s="45"/>
      <c r="LVK141" s="45"/>
      <c r="LVL141" s="45"/>
      <c r="LVM141" s="45"/>
      <c r="LVN141" s="45"/>
      <c r="LVO141" s="45"/>
      <c r="LVP141" s="45"/>
      <c r="LVQ141" s="45"/>
      <c r="LVR141" s="45"/>
      <c r="LVS141" s="45"/>
      <c r="LVT141" s="45"/>
      <c r="LVU141" s="45"/>
      <c r="LVV141" s="45"/>
      <c r="LVW141" s="45"/>
      <c r="LVX141" s="45"/>
      <c r="LVY141" s="45"/>
      <c r="LVZ141" s="45"/>
      <c r="LWA141" s="45"/>
      <c r="LWB141" s="45"/>
      <c r="LWC141" s="45"/>
      <c r="LWD141" s="45"/>
      <c r="LWE141" s="45"/>
      <c r="LWF141" s="45"/>
      <c r="LWG141" s="45"/>
      <c r="LWH141" s="45"/>
      <c r="LWI141" s="45"/>
      <c r="LWJ141" s="45"/>
      <c r="LWK141" s="45"/>
      <c r="LWL141" s="45"/>
      <c r="LWM141" s="45"/>
      <c r="LWN141" s="45"/>
      <c r="LWO141" s="45"/>
      <c r="LWP141" s="45"/>
      <c r="LWQ141" s="45"/>
      <c r="LWR141" s="45"/>
      <c r="LWS141" s="45"/>
      <c r="LWT141" s="45"/>
      <c r="LWU141" s="45"/>
      <c r="LWV141" s="45"/>
      <c r="LWW141" s="45"/>
      <c r="LWX141" s="45"/>
      <c r="LWY141" s="45"/>
      <c r="LWZ141" s="45"/>
      <c r="LXA141" s="45"/>
      <c r="LXB141" s="45"/>
      <c r="LXC141" s="45"/>
      <c r="LXD141" s="45"/>
      <c r="LXE141" s="45"/>
      <c r="LXF141" s="45"/>
      <c r="LXG141" s="45"/>
      <c r="LXH141" s="45"/>
      <c r="LXI141" s="45"/>
      <c r="LXJ141" s="45"/>
      <c r="LXK141" s="45"/>
      <c r="LXL141" s="45"/>
      <c r="LXM141" s="45"/>
      <c r="LXN141" s="45"/>
      <c r="LXO141" s="45"/>
      <c r="LXP141" s="45"/>
      <c r="LXQ141" s="45"/>
      <c r="LXR141" s="45"/>
      <c r="LXS141" s="45"/>
      <c r="LXT141" s="45"/>
      <c r="LXU141" s="45"/>
      <c r="LXV141" s="45"/>
      <c r="LXW141" s="45"/>
      <c r="LXX141" s="45"/>
      <c r="LXY141" s="45"/>
      <c r="LXZ141" s="45"/>
      <c r="LYA141" s="45"/>
      <c r="LYB141" s="45"/>
      <c r="LYC141" s="45"/>
      <c r="LYD141" s="45"/>
      <c r="LYE141" s="45"/>
      <c r="LYF141" s="45"/>
      <c r="LYG141" s="45"/>
      <c r="LYH141" s="45"/>
      <c r="LYI141" s="45"/>
      <c r="LYJ141" s="45"/>
      <c r="LYK141" s="45"/>
      <c r="LYL141" s="45"/>
      <c r="LYM141" s="45"/>
      <c r="LYN141" s="45"/>
      <c r="LYO141" s="45"/>
      <c r="LYP141" s="45"/>
      <c r="LYQ141" s="45"/>
      <c r="LYR141" s="45"/>
      <c r="LYS141" s="45"/>
      <c r="LYT141" s="45"/>
      <c r="LYU141" s="45"/>
      <c r="LYV141" s="45"/>
      <c r="LYW141" s="45"/>
      <c r="LYX141" s="45"/>
      <c r="LYY141" s="45"/>
      <c r="LYZ141" s="45"/>
      <c r="LZA141" s="45"/>
      <c r="LZB141" s="45"/>
      <c r="LZC141" s="45"/>
      <c r="LZD141" s="45"/>
      <c r="LZE141" s="45"/>
      <c r="LZF141" s="45"/>
      <c r="LZG141" s="45"/>
      <c r="LZH141" s="45"/>
      <c r="LZI141" s="45"/>
      <c r="LZJ141" s="45"/>
      <c r="LZK141" s="45"/>
      <c r="LZL141" s="45"/>
      <c r="LZM141" s="45"/>
      <c r="LZN141" s="45"/>
      <c r="LZO141" s="45"/>
      <c r="LZP141" s="45"/>
      <c r="LZQ141" s="45"/>
      <c r="LZR141" s="45"/>
      <c r="LZS141" s="45"/>
      <c r="LZT141" s="45"/>
      <c r="LZU141" s="45"/>
      <c r="LZV141" s="45"/>
      <c r="LZW141" s="45"/>
      <c r="LZX141" s="45"/>
      <c r="LZY141" s="45"/>
      <c r="LZZ141" s="45"/>
      <c r="MAA141" s="45"/>
      <c r="MAB141" s="45"/>
      <c r="MAC141" s="45"/>
      <c r="MAD141" s="45"/>
      <c r="MAE141" s="45"/>
      <c r="MAF141" s="45"/>
      <c r="MAG141" s="45"/>
      <c r="MAH141" s="45"/>
      <c r="MAI141" s="45"/>
      <c r="MAJ141" s="45"/>
      <c r="MAK141" s="45"/>
      <c r="MAL141" s="45"/>
      <c r="MAM141" s="45"/>
      <c r="MAN141" s="45"/>
      <c r="MAO141" s="45"/>
      <c r="MAP141" s="45"/>
      <c r="MAQ141" s="45"/>
      <c r="MAR141" s="45"/>
      <c r="MAS141" s="45"/>
      <c r="MAT141" s="45"/>
      <c r="MAU141" s="45"/>
      <c r="MAV141" s="45"/>
      <c r="MAW141" s="45"/>
      <c r="MAX141" s="45"/>
      <c r="MAY141" s="45"/>
      <c r="MAZ141" s="45"/>
      <c r="MBA141" s="45"/>
      <c r="MBB141" s="45"/>
      <c r="MBC141" s="45"/>
      <c r="MBD141" s="45"/>
      <c r="MBE141" s="45"/>
      <c r="MBF141" s="45"/>
      <c r="MBG141" s="45"/>
      <c r="MBH141" s="45"/>
      <c r="MBI141" s="45"/>
      <c r="MBJ141" s="45"/>
      <c r="MBK141" s="45"/>
      <c r="MBL141" s="45"/>
      <c r="MBM141" s="45"/>
      <c r="MBN141" s="45"/>
      <c r="MBO141" s="45"/>
      <c r="MBP141" s="45"/>
      <c r="MBQ141" s="45"/>
      <c r="MBR141" s="45"/>
      <c r="MBS141" s="45"/>
      <c r="MBT141" s="45"/>
      <c r="MBU141" s="45"/>
      <c r="MBV141" s="45"/>
      <c r="MBW141" s="45"/>
      <c r="MBX141" s="45"/>
      <c r="MBY141" s="45"/>
      <c r="MBZ141" s="45"/>
      <c r="MCA141" s="45"/>
      <c r="MCB141" s="45"/>
      <c r="MCC141" s="45"/>
      <c r="MCD141" s="45"/>
      <c r="MCE141" s="45"/>
      <c r="MCF141" s="45"/>
      <c r="MCG141" s="45"/>
      <c r="MCH141" s="45"/>
      <c r="MCI141" s="45"/>
      <c r="MCJ141" s="45"/>
      <c r="MCK141" s="45"/>
      <c r="MCL141" s="45"/>
      <c r="MCM141" s="45"/>
      <c r="MCN141" s="45"/>
      <c r="MCO141" s="45"/>
      <c r="MCP141" s="45"/>
      <c r="MCQ141" s="45"/>
      <c r="MCR141" s="45"/>
      <c r="MCS141" s="45"/>
      <c r="MCT141" s="45"/>
      <c r="MCU141" s="45"/>
      <c r="MCV141" s="45"/>
      <c r="MCW141" s="45"/>
      <c r="MCX141" s="45"/>
      <c r="MCY141" s="45"/>
      <c r="MCZ141" s="45"/>
      <c r="MDA141" s="45"/>
      <c r="MDB141" s="45"/>
      <c r="MDC141" s="45"/>
      <c r="MDD141" s="45"/>
      <c r="MDE141" s="45"/>
      <c r="MDF141" s="45"/>
      <c r="MDG141" s="45"/>
      <c r="MDH141" s="45"/>
      <c r="MDI141" s="45"/>
      <c r="MDJ141" s="45"/>
      <c r="MDK141" s="45"/>
      <c r="MDL141" s="45"/>
      <c r="MDM141" s="45"/>
      <c r="MDN141" s="45"/>
      <c r="MDO141" s="45"/>
      <c r="MDP141" s="45"/>
      <c r="MDQ141" s="45"/>
      <c r="MDR141" s="45"/>
      <c r="MDS141" s="45"/>
      <c r="MDT141" s="45"/>
      <c r="MDU141" s="45"/>
      <c r="MDV141" s="45"/>
      <c r="MDW141" s="45"/>
      <c r="MDX141" s="45"/>
      <c r="MDY141" s="45"/>
      <c r="MDZ141" s="45"/>
      <c r="MEA141" s="45"/>
      <c r="MEB141" s="45"/>
      <c r="MEC141" s="45"/>
      <c r="MED141" s="45"/>
      <c r="MEE141" s="45"/>
      <c r="MEF141" s="45"/>
      <c r="MEG141" s="45"/>
      <c r="MEH141" s="45"/>
      <c r="MEI141" s="45"/>
      <c r="MEJ141" s="45"/>
      <c r="MEK141" s="45"/>
      <c r="MEL141" s="45"/>
      <c r="MEM141" s="45"/>
      <c r="MEN141" s="45"/>
      <c r="MEO141" s="45"/>
      <c r="MEP141" s="45"/>
      <c r="MEQ141" s="45"/>
      <c r="MER141" s="45"/>
      <c r="MES141" s="45"/>
      <c r="MET141" s="45"/>
      <c r="MEU141" s="45"/>
      <c r="MEV141" s="45"/>
      <c r="MEW141" s="45"/>
      <c r="MEX141" s="45"/>
      <c r="MEY141" s="45"/>
      <c r="MEZ141" s="45"/>
      <c r="MFA141" s="45"/>
      <c r="MFB141" s="45"/>
      <c r="MFC141" s="45"/>
      <c r="MFD141" s="45"/>
      <c r="MFE141" s="45"/>
      <c r="MFF141" s="45"/>
      <c r="MFG141" s="45"/>
      <c r="MFH141" s="45"/>
      <c r="MFI141" s="45"/>
      <c r="MFJ141" s="45"/>
      <c r="MFK141" s="45"/>
      <c r="MFL141" s="45"/>
      <c r="MFM141" s="45"/>
      <c r="MFN141" s="45"/>
      <c r="MFO141" s="45"/>
      <c r="MFP141" s="45"/>
      <c r="MFQ141" s="45"/>
      <c r="MFR141" s="45"/>
      <c r="MFS141" s="45"/>
      <c r="MFT141" s="45"/>
      <c r="MFU141" s="45"/>
      <c r="MFV141" s="45"/>
      <c r="MFW141" s="45"/>
      <c r="MFX141" s="45"/>
      <c r="MFY141" s="45"/>
      <c r="MFZ141" s="45"/>
      <c r="MGA141" s="45"/>
      <c r="MGB141" s="45"/>
      <c r="MGC141" s="45"/>
      <c r="MGD141" s="45"/>
      <c r="MGE141" s="45"/>
      <c r="MGF141" s="45"/>
      <c r="MGG141" s="45"/>
      <c r="MGH141" s="45"/>
      <c r="MGI141" s="45"/>
      <c r="MGJ141" s="45"/>
      <c r="MGK141" s="45"/>
      <c r="MGL141" s="45"/>
      <c r="MGM141" s="45"/>
      <c r="MGN141" s="45"/>
      <c r="MGO141" s="45"/>
      <c r="MGP141" s="45"/>
      <c r="MGQ141" s="45"/>
      <c r="MGR141" s="45"/>
      <c r="MGS141" s="45"/>
      <c r="MGT141" s="45"/>
      <c r="MGU141" s="45"/>
      <c r="MGV141" s="45"/>
      <c r="MGW141" s="45"/>
      <c r="MGX141" s="45"/>
      <c r="MGY141" s="45"/>
      <c r="MGZ141" s="45"/>
      <c r="MHA141" s="45"/>
      <c r="MHB141" s="45"/>
      <c r="MHC141" s="45"/>
      <c r="MHD141" s="45"/>
      <c r="MHE141" s="45"/>
      <c r="MHF141" s="45"/>
      <c r="MHG141" s="45"/>
      <c r="MHH141" s="45"/>
      <c r="MHI141" s="45"/>
      <c r="MHJ141" s="45"/>
      <c r="MHK141" s="45"/>
      <c r="MHL141" s="45"/>
      <c r="MHM141" s="45"/>
      <c r="MHN141" s="45"/>
      <c r="MHO141" s="45"/>
      <c r="MHP141" s="45"/>
      <c r="MHQ141" s="45"/>
      <c r="MHR141" s="45"/>
      <c r="MHS141" s="45"/>
      <c r="MHT141" s="45"/>
      <c r="MHU141" s="45"/>
      <c r="MHV141" s="45"/>
      <c r="MHW141" s="45"/>
      <c r="MHX141" s="45"/>
      <c r="MHY141" s="45"/>
      <c r="MHZ141" s="45"/>
      <c r="MIA141" s="45"/>
      <c r="MIB141" s="45"/>
      <c r="MIC141" s="45"/>
      <c r="MID141" s="45"/>
      <c r="MIE141" s="45"/>
      <c r="MIF141" s="45"/>
      <c r="MIG141" s="45"/>
      <c r="MIH141" s="45"/>
      <c r="MII141" s="45"/>
      <c r="MIJ141" s="45"/>
      <c r="MIK141" s="45"/>
      <c r="MIL141" s="45"/>
      <c r="MIM141" s="45"/>
      <c r="MIN141" s="45"/>
      <c r="MIO141" s="45"/>
      <c r="MIP141" s="45"/>
      <c r="MIQ141" s="45"/>
      <c r="MIR141" s="45"/>
      <c r="MIS141" s="45"/>
      <c r="MIT141" s="45"/>
      <c r="MIU141" s="45"/>
      <c r="MIV141" s="45"/>
      <c r="MIW141" s="45"/>
      <c r="MIX141" s="45"/>
      <c r="MIY141" s="45"/>
      <c r="MIZ141" s="45"/>
      <c r="MJA141" s="45"/>
      <c r="MJB141" s="45"/>
      <c r="MJC141" s="45"/>
      <c r="MJD141" s="45"/>
      <c r="MJE141" s="45"/>
      <c r="MJF141" s="45"/>
      <c r="MJG141" s="45"/>
      <c r="MJH141" s="45"/>
      <c r="MJI141" s="45"/>
      <c r="MJJ141" s="45"/>
      <c r="MJK141" s="45"/>
      <c r="MJL141" s="45"/>
      <c r="MJM141" s="45"/>
      <c r="MJN141" s="45"/>
      <c r="MJO141" s="45"/>
      <c r="MJP141" s="45"/>
      <c r="MJQ141" s="45"/>
      <c r="MJR141" s="45"/>
      <c r="MJS141" s="45"/>
      <c r="MJT141" s="45"/>
      <c r="MJU141" s="45"/>
      <c r="MJV141" s="45"/>
      <c r="MJW141" s="45"/>
      <c r="MJX141" s="45"/>
      <c r="MJY141" s="45"/>
      <c r="MJZ141" s="45"/>
      <c r="MKA141" s="45"/>
      <c r="MKB141" s="45"/>
      <c r="MKC141" s="45"/>
      <c r="MKD141" s="45"/>
      <c r="MKE141" s="45"/>
      <c r="MKF141" s="45"/>
      <c r="MKG141" s="45"/>
      <c r="MKH141" s="45"/>
      <c r="MKI141" s="45"/>
      <c r="MKJ141" s="45"/>
      <c r="MKK141" s="45"/>
      <c r="MKL141" s="45"/>
      <c r="MKM141" s="45"/>
      <c r="MKN141" s="45"/>
      <c r="MKO141" s="45"/>
      <c r="MKP141" s="45"/>
      <c r="MKQ141" s="45"/>
      <c r="MKR141" s="45"/>
      <c r="MKS141" s="45"/>
      <c r="MKT141" s="45"/>
      <c r="MKU141" s="45"/>
      <c r="MKV141" s="45"/>
      <c r="MKW141" s="45"/>
      <c r="MKX141" s="45"/>
      <c r="MKY141" s="45"/>
      <c r="MKZ141" s="45"/>
      <c r="MLA141" s="45"/>
      <c r="MLB141" s="45"/>
      <c r="MLC141" s="45"/>
      <c r="MLD141" s="45"/>
      <c r="MLE141" s="45"/>
      <c r="MLF141" s="45"/>
      <c r="MLG141" s="45"/>
      <c r="MLH141" s="45"/>
      <c r="MLI141" s="45"/>
      <c r="MLJ141" s="45"/>
      <c r="MLK141" s="45"/>
      <c r="MLL141" s="45"/>
      <c r="MLM141" s="45"/>
      <c r="MLN141" s="45"/>
      <c r="MLO141" s="45"/>
      <c r="MLP141" s="45"/>
      <c r="MLQ141" s="45"/>
      <c r="MLR141" s="45"/>
      <c r="MLS141" s="45"/>
      <c r="MLT141" s="45"/>
      <c r="MLU141" s="45"/>
      <c r="MLV141" s="45"/>
      <c r="MLW141" s="45"/>
      <c r="MLX141" s="45"/>
      <c r="MLY141" s="45"/>
      <c r="MLZ141" s="45"/>
      <c r="MMA141" s="45"/>
      <c r="MMB141" s="45"/>
      <c r="MMC141" s="45"/>
      <c r="MMD141" s="45"/>
      <c r="MME141" s="45"/>
      <c r="MMF141" s="45"/>
      <c r="MMG141" s="45"/>
      <c r="MMH141" s="45"/>
      <c r="MMI141" s="45"/>
      <c r="MMJ141" s="45"/>
      <c r="MMK141" s="45"/>
      <c r="MML141" s="45"/>
      <c r="MMM141" s="45"/>
      <c r="MMN141" s="45"/>
      <c r="MMO141" s="45"/>
      <c r="MMP141" s="45"/>
      <c r="MMQ141" s="45"/>
      <c r="MMR141" s="45"/>
      <c r="MMS141" s="45"/>
      <c r="MMT141" s="45"/>
      <c r="MMU141" s="45"/>
      <c r="MMV141" s="45"/>
      <c r="MMW141" s="45"/>
      <c r="MMX141" s="45"/>
      <c r="MMY141" s="45"/>
      <c r="MMZ141" s="45"/>
      <c r="MNA141" s="45"/>
      <c r="MNB141" s="45"/>
      <c r="MNC141" s="45"/>
      <c r="MND141" s="45"/>
      <c r="MNE141" s="45"/>
      <c r="MNF141" s="45"/>
      <c r="MNG141" s="45"/>
      <c r="MNH141" s="45"/>
      <c r="MNI141" s="45"/>
      <c r="MNJ141" s="45"/>
      <c r="MNK141" s="45"/>
      <c r="MNL141" s="45"/>
      <c r="MNM141" s="45"/>
      <c r="MNN141" s="45"/>
      <c r="MNO141" s="45"/>
      <c r="MNP141" s="45"/>
      <c r="MNQ141" s="45"/>
      <c r="MNR141" s="45"/>
      <c r="MNS141" s="45"/>
      <c r="MNT141" s="45"/>
      <c r="MNU141" s="45"/>
      <c r="MNV141" s="45"/>
      <c r="MNW141" s="45"/>
      <c r="MNX141" s="45"/>
      <c r="MNY141" s="45"/>
      <c r="MNZ141" s="45"/>
      <c r="MOA141" s="45"/>
      <c r="MOB141" s="45"/>
      <c r="MOC141" s="45"/>
      <c r="MOD141" s="45"/>
      <c r="MOE141" s="45"/>
      <c r="MOF141" s="45"/>
      <c r="MOG141" s="45"/>
      <c r="MOH141" s="45"/>
      <c r="MOI141" s="45"/>
      <c r="MOJ141" s="45"/>
      <c r="MOK141" s="45"/>
      <c r="MOL141" s="45"/>
      <c r="MOM141" s="45"/>
      <c r="MON141" s="45"/>
      <c r="MOO141" s="45"/>
      <c r="MOP141" s="45"/>
      <c r="MOQ141" s="45"/>
      <c r="MOR141" s="45"/>
      <c r="MOS141" s="45"/>
      <c r="MOT141" s="45"/>
      <c r="MOU141" s="45"/>
      <c r="MOV141" s="45"/>
      <c r="MOW141" s="45"/>
      <c r="MOX141" s="45"/>
      <c r="MOY141" s="45"/>
      <c r="MOZ141" s="45"/>
      <c r="MPA141" s="45"/>
      <c r="MPB141" s="45"/>
      <c r="MPC141" s="45"/>
      <c r="MPD141" s="45"/>
      <c r="MPE141" s="45"/>
      <c r="MPF141" s="45"/>
      <c r="MPG141" s="45"/>
      <c r="MPH141" s="45"/>
      <c r="MPI141" s="45"/>
      <c r="MPJ141" s="45"/>
      <c r="MPK141" s="45"/>
      <c r="MPL141" s="45"/>
      <c r="MPM141" s="45"/>
      <c r="MPN141" s="45"/>
      <c r="MPO141" s="45"/>
      <c r="MPP141" s="45"/>
      <c r="MPQ141" s="45"/>
      <c r="MPR141" s="45"/>
      <c r="MPS141" s="45"/>
      <c r="MPT141" s="45"/>
      <c r="MPU141" s="45"/>
      <c r="MPV141" s="45"/>
      <c r="MPW141" s="45"/>
      <c r="MPX141" s="45"/>
      <c r="MPY141" s="45"/>
      <c r="MPZ141" s="45"/>
      <c r="MQA141" s="45"/>
      <c r="MQB141" s="45"/>
      <c r="MQC141" s="45"/>
      <c r="MQD141" s="45"/>
      <c r="MQE141" s="45"/>
      <c r="MQF141" s="45"/>
      <c r="MQG141" s="45"/>
      <c r="MQH141" s="45"/>
      <c r="MQI141" s="45"/>
      <c r="MQJ141" s="45"/>
      <c r="MQK141" s="45"/>
      <c r="MQL141" s="45"/>
      <c r="MQM141" s="45"/>
      <c r="MQN141" s="45"/>
      <c r="MQO141" s="45"/>
      <c r="MQP141" s="45"/>
      <c r="MQQ141" s="45"/>
      <c r="MQR141" s="45"/>
      <c r="MQS141" s="45"/>
      <c r="MQT141" s="45"/>
      <c r="MQU141" s="45"/>
      <c r="MQV141" s="45"/>
      <c r="MQW141" s="45"/>
      <c r="MQX141" s="45"/>
      <c r="MQY141" s="45"/>
      <c r="MQZ141" s="45"/>
      <c r="MRA141" s="45"/>
      <c r="MRB141" s="45"/>
      <c r="MRC141" s="45"/>
      <c r="MRD141" s="45"/>
      <c r="MRE141" s="45"/>
      <c r="MRF141" s="45"/>
      <c r="MRG141" s="45"/>
      <c r="MRH141" s="45"/>
      <c r="MRI141" s="45"/>
      <c r="MRJ141" s="45"/>
      <c r="MRK141" s="45"/>
      <c r="MRL141" s="45"/>
      <c r="MRM141" s="45"/>
      <c r="MRN141" s="45"/>
      <c r="MRO141" s="45"/>
      <c r="MRP141" s="45"/>
      <c r="MRQ141" s="45"/>
      <c r="MRR141" s="45"/>
      <c r="MRS141" s="45"/>
      <c r="MRT141" s="45"/>
      <c r="MRU141" s="45"/>
      <c r="MRV141" s="45"/>
      <c r="MRW141" s="45"/>
      <c r="MRX141" s="45"/>
      <c r="MRY141" s="45"/>
      <c r="MRZ141" s="45"/>
      <c r="MSA141" s="45"/>
      <c r="MSB141" s="45"/>
      <c r="MSC141" s="45"/>
      <c r="MSD141" s="45"/>
      <c r="MSE141" s="45"/>
      <c r="MSF141" s="45"/>
      <c r="MSG141" s="45"/>
      <c r="MSH141" s="45"/>
      <c r="MSI141" s="45"/>
      <c r="MSJ141" s="45"/>
      <c r="MSK141" s="45"/>
      <c r="MSL141" s="45"/>
      <c r="MSM141" s="45"/>
      <c r="MSN141" s="45"/>
      <c r="MSO141" s="45"/>
      <c r="MSP141" s="45"/>
      <c r="MSQ141" s="45"/>
      <c r="MSR141" s="45"/>
      <c r="MSS141" s="45"/>
      <c r="MST141" s="45"/>
      <c r="MSU141" s="45"/>
      <c r="MSV141" s="45"/>
      <c r="MSW141" s="45"/>
      <c r="MSX141" s="45"/>
      <c r="MSY141" s="45"/>
      <c r="MSZ141" s="45"/>
      <c r="MTA141" s="45"/>
      <c r="MTB141" s="45"/>
      <c r="MTC141" s="45"/>
      <c r="MTD141" s="45"/>
      <c r="MTE141" s="45"/>
      <c r="MTF141" s="45"/>
      <c r="MTG141" s="45"/>
      <c r="MTH141" s="45"/>
      <c r="MTI141" s="45"/>
      <c r="MTJ141" s="45"/>
      <c r="MTK141" s="45"/>
      <c r="MTL141" s="45"/>
      <c r="MTM141" s="45"/>
      <c r="MTN141" s="45"/>
      <c r="MTO141" s="45"/>
      <c r="MTP141" s="45"/>
      <c r="MTQ141" s="45"/>
      <c r="MTR141" s="45"/>
      <c r="MTS141" s="45"/>
      <c r="MTT141" s="45"/>
      <c r="MTU141" s="45"/>
      <c r="MTV141" s="45"/>
      <c r="MTW141" s="45"/>
      <c r="MTX141" s="45"/>
      <c r="MTY141" s="45"/>
      <c r="MTZ141" s="45"/>
      <c r="MUA141" s="45"/>
      <c r="MUB141" s="45"/>
      <c r="MUC141" s="45"/>
      <c r="MUD141" s="45"/>
      <c r="MUE141" s="45"/>
      <c r="MUF141" s="45"/>
      <c r="MUG141" s="45"/>
      <c r="MUH141" s="45"/>
      <c r="MUI141" s="45"/>
      <c r="MUJ141" s="45"/>
      <c r="MUK141" s="45"/>
      <c r="MUL141" s="45"/>
      <c r="MUM141" s="45"/>
      <c r="MUN141" s="45"/>
      <c r="MUO141" s="45"/>
      <c r="MUP141" s="45"/>
      <c r="MUQ141" s="45"/>
      <c r="MUR141" s="45"/>
      <c r="MUS141" s="45"/>
      <c r="MUT141" s="45"/>
      <c r="MUU141" s="45"/>
      <c r="MUV141" s="45"/>
      <c r="MUW141" s="45"/>
      <c r="MUX141" s="45"/>
      <c r="MUY141" s="45"/>
      <c r="MUZ141" s="45"/>
      <c r="MVA141" s="45"/>
      <c r="MVB141" s="45"/>
      <c r="MVC141" s="45"/>
      <c r="MVD141" s="45"/>
      <c r="MVE141" s="45"/>
      <c r="MVF141" s="45"/>
      <c r="MVG141" s="45"/>
      <c r="MVH141" s="45"/>
      <c r="MVI141" s="45"/>
      <c r="MVJ141" s="45"/>
      <c r="MVK141" s="45"/>
      <c r="MVL141" s="45"/>
      <c r="MVM141" s="45"/>
      <c r="MVN141" s="45"/>
      <c r="MVO141" s="45"/>
      <c r="MVP141" s="45"/>
      <c r="MVQ141" s="45"/>
      <c r="MVR141" s="45"/>
      <c r="MVS141" s="45"/>
      <c r="MVT141" s="45"/>
      <c r="MVU141" s="45"/>
      <c r="MVV141" s="45"/>
      <c r="MVW141" s="45"/>
      <c r="MVX141" s="45"/>
      <c r="MVY141" s="45"/>
      <c r="MVZ141" s="45"/>
      <c r="MWA141" s="45"/>
      <c r="MWB141" s="45"/>
      <c r="MWC141" s="45"/>
      <c r="MWD141" s="45"/>
      <c r="MWE141" s="45"/>
      <c r="MWF141" s="45"/>
      <c r="MWG141" s="45"/>
      <c r="MWH141" s="45"/>
      <c r="MWI141" s="45"/>
      <c r="MWJ141" s="45"/>
      <c r="MWK141" s="45"/>
      <c r="MWL141" s="45"/>
      <c r="MWM141" s="45"/>
      <c r="MWN141" s="45"/>
      <c r="MWO141" s="45"/>
      <c r="MWP141" s="45"/>
      <c r="MWQ141" s="45"/>
      <c r="MWR141" s="45"/>
      <c r="MWS141" s="45"/>
      <c r="MWT141" s="45"/>
      <c r="MWU141" s="45"/>
      <c r="MWV141" s="45"/>
      <c r="MWW141" s="45"/>
      <c r="MWX141" s="45"/>
      <c r="MWY141" s="45"/>
      <c r="MWZ141" s="45"/>
      <c r="MXA141" s="45"/>
      <c r="MXB141" s="45"/>
      <c r="MXC141" s="45"/>
      <c r="MXD141" s="45"/>
      <c r="MXE141" s="45"/>
      <c r="MXF141" s="45"/>
      <c r="MXG141" s="45"/>
      <c r="MXH141" s="45"/>
      <c r="MXI141" s="45"/>
      <c r="MXJ141" s="45"/>
      <c r="MXK141" s="45"/>
      <c r="MXL141" s="45"/>
      <c r="MXM141" s="45"/>
      <c r="MXN141" s="45"/>
      <c r="MXO141" s="45"/>
      <c r="MXP141" s="45"/>
      <c r="MXQ141" s="45"/>
      <c r="MXR141" s="45"/>
      <c r="MXS141" s="45"/>
      <c r="MXT141" s="45"/>
      <c r="MXU141" s="45"/>
      <c r="MXV141" s="45"/>
      <c r="MXW141" s="45"/>
      <c r="MXX141" s="45"/>
      <c r="MXY141" s="45"/>
      <c r="MXZ141" s="45"/>
      <c r="MYA141" s="45"/>
      <c r="MYB141" s="45"/>
      <c r="MYC141" s="45"/>
      <c r="MYD141" s="45"/>
      <c r="MYE141" s="45"/>
      <c r="MYF141" s="45"/>
      <c r="MYG141" s="45"/>
      <c r="MYH141" s="45"/>
      <c r="MYI141" s="45"/>
      <c r="MYJ141" s="45"/>
      <c r="MYK141" s="45"/>
      <c r="MYL141" s="45"/>
      <c r="MYM141" s="45"/>
      <c r="MYN141" s="45"/>
      <c r="MYO141" s="45"/>
      <c r="MYP141" s="45"/>
      <c r="MYQ141" s="45"/>
      <c r="MYR141" s="45"/>
      <c r="MYS141" s="45"/>
      <c r="MYT141" s="45"/>
      <c r="MYU141" s="45"/>
      <c r="MYV141" s="45"/>
      <c r="MYW141" s="45"/>
      <c r="MYX141" s="45"/>
      <c r="MYY141" s="45"/>
      <c r="MYZ141" s="45"/>
      <c r="MZA141" s="45"/>
      <c r="MZB141" s="45"/>
      <c r="MZC141" s="45"/>
      <c r="MZD141" s="45"/>
      <c r="MZE141" s="45"/>
      <c r="MZF141" s="45"/>
      <c r="MZG141" s="45"/>
      <c r="MZH141" s="45"/>
      <c r="MZI141" s="45"/>
      <c r="MZJ141" s="45"/>
      <c r="MZK141" s="45"/>
      <c r="MZL141" s="45"/>
      <c r="MZM141" s="45"/>
      <c r="MZN141" s="45"/>
      <c r="MZO141" s="45"/>
      <c r="MZP141" s="45"/>
      <c r="MZQ141" s="45"/>
      <c r="MZR141" s="45"/>
      <c r="MZS141" s="45"/>
      <c r="MZT141" s="45"/>
      <c r="MZU141" s="45"/>
      <c r="MZV141" s="45"/>
      <c r="MZW141" s="45"/>
      <c r="MZX141" s="45"/>
      <c r="MZY141" s="45"/>
      <c r="MZZ141" s="45"/>
      <c r="NAA141" s="45"/>
      <c r="NAB141" s="45"/>
      <c r="NAC141" s="45"/>
      <c r="NAD141" s="45"/>
      <c r="NAE141" s="45"/>
      <c r="NAF141" s="45"/>
      <c r="NAG141" s="45"/>
      <c r="NAH141" s="45"/>
      <c r="NAI141" s="45"/>
      <c r="NAJ141" s="45"/>
      <c r="NAK141" s="45"/>
      <c r="NAL141" s="45"/>
      <c r="NAM141" s="45"/>
      <c r="NAN141" s="45"/>
      <c r="NAO141" s="45"/>
      <c r="NAP141" s="45"/>
      <c r="NAQ141" s="45"/>
      <c r="NAR141" s="45"/>
      <c r="NAS141" s="45"/>
      <c r="NAT141" s="45"/>
      <c r="NAU141" s="45"/>
      <c r="NAV141" s="45"/>
      <c r="NAW141" s="45"/>
      <c r="NAX141" s="45"/>
      <c r="NAY141" s="45"/>
      <c r="NAZ141" s="45"/>
      <c r="NBA141" s="45"/>
      <c r="NBB141" s="45"/>
      <c r="NBC141" s="45"/>
      <c r="NBD141" s="45"/>
      <c r="NBE141" s="45"/>
      <c r="NBF141" s="45"/>
      <c r="NBG141" s="45"/>
      <c r="NBH141" s="45"/>
      <c r="NBI141" s="45"/>
      <c r="NBJ141" s="45"/>
      <c r="NBK141" s="45"/>
      <c r="NBL141" s="45"/>
      <c r="NBM141" s="45"/>
      <c r="NBN141" s="45"/>
      <c r="NBO141" s="45"/>
      <c r="NBP141" s="45"/>
      <c r="NBQ141" s="45"/>
      <c r="NBR141" s="45"/>
      <c r="NBS141" s="45"/>
      <c r="NBT141" s="45"/>
      <c r="NBU141" s="45"/>
      <c r="NBV141" s="45"/>
      <c r="NBW141" s="45"/>
      <c r="NBX141" s="45"/>
      <c r="NBY141" s="45"/>
      <c r="NBZ141" s="45"/>
      <c r="NCA141" s="45"/>
      <c r="NCB141" s="45"/>
      <c r="NCC141" s="45"/>
      <c r="NCD141" s="45"/>
      <c r="NCE141" s="45"/>
      <c r="NCF141" s="45"/>
      <c r="NCG141" s="45"/>
      <c r="NCH141" s="45"/>
      <c r="NCI141" s="45"/>
      <c r="NCJ141" s="45"/>
      <c r="NCK141" s="45"/>
      <c r="NCL141" s="45"/>
      <c r="NCM141" s="45"/>
      <c r="NCN141" s="45"/>
      <c r="NCO141" s="45"/>
      <c r="NCP141" s="45"/>
      <c r="NCQ141" s="45"/>
      <c r="NCR141" s="45"/>
      <c r="NCS141" s="45"/>
      <c r="NCT141" s="45"/>
      <c r="NCU141" s="45"/>
      <c r="NCV141" s="45"/>
      <c r="NCW141" s="45"/>
      <c r="NCX141" s="45"/>
      <c r="NCY141" s="45"/>
      <c r="NCZ141" s="45"/>
      <c r="NDA141" s="45"/>
      <c r="NDB141" s="45"/>
      <c r="NDC141" s="45"/>
      <c r="NDD141" s="45"/>
      <c r="NDE141" s="45"/>
      <c r="NDF141" s="45"/>
      <c r="NDG141" s="45"/>
      <c r="NDH141" s="45"/>
      <c r="NDI141" s="45"/>
      <c r="NDJ141" s="45"/>
      <c r="NDK141" s="45"/>
      <c r="NDL141" s="45"/>
      <c r="NDM141" s="45"/>
      <c r="NDN141" s="45"/>
      <c r="NDO141" s="45"/>
      <c r="NDP141" s="45"/>
      <c r="NDQ141" s="45"/>
      <c r="NDR141" s="45"/>
      <c r="NDS141" s="45"/>
      <c r="NDT141" s="45"/>
      <c r="NDU141" s="45"/>
      <c r="NDV141" s="45"/>
      <c r="NDW141" s="45"/>
      <c r="NDX141" s="45"/>
      <c r="NDY141" s="45"/>
      <c r="NDZ141" s="45"/>
      <c r="NEA141" s="45"/>
      <c r="NEB141" s="45"/>
      <c r="NEC141" s="45"/>
      <c r="NED141" s="45"/>
      <c r="NEE141" s="45"/>
      <c r="NEF141" s="45"/>
      <c r="NEG141" s="45"/>
      <c r="NEH141" s="45"/>
      <c r="NEI141" s="45"/>
      <c r="NEJ141" s="45"/>
      <c r="NEK141" s="45"/>
      <c r="NEL141" s="45"/>
      <c r="NEM141" s="45"/>
      <c r="NEN141" s="45"/>
      <c r="NEO141" s="45"/>
      <c r="NEP141" s="45"/>
      <c r="NEQ141" s="45"/>
      <c r="NER141" s="45"/>
      <c r="NES141" s="45"/>
      <c r="NET141" s="45"/>
      <c r="NEU141" s="45"/>
      <c r="NEV141" s="45"/>
      <c r="NEW141" s="45"/>
      <c r="NEX141" s="45"/>
      <c r="NEY141" s="45"/>
      <c r="NEZ141" s="45"/>
      <c r="NFA141" s="45"/>
      <c r="NFB141" s="45"/>
      <c r="NFC141" s="45"/>
      <c r="NFD141" s="45"/>
      <c r="NFE141" s="45"/>
      <c r="NFF141" s="45"/>
      <c r="NFG141" s="45"/>
      <c r="NFH141" s="45"/>
      <c r="NFI141" s="45"/>
      <c r="NFJ141" s="45"/>
      <c r="NFK141" s="45"/>
      <c r="NFL141" s="45"/>
      <c r="NFM141" s="45"/>
      <c r="NFN141" s="45"/>
      <c r="NFO141" s="45"/>
      <c r="NFP141" s="45"/>
      <c r="NFQ141" s="45"/>
      <c r="NFR141" s="45"/>
      <c r="NFS141" s="45"/>
      <c r="NFT141" s="45"/>
      <c r="NFU141" s="45"/>
      <c r="NFV141" s="45"/>
      <c r="NFW141" s="45"/>
      <c r="NFX141" s="45"/>
      <c r="NFY141" s="45"/>
      <c r="NFZ141" s="45"/>
      <c r="NGA141" s="45"/>
      <c r="NGB141" s="45"/>
      <c r="NGC141" s="45"/>
      <c r="NGD141" s="45"/>
      <c r="NGE141" s="45"/>
      <c r="NGF141" s="45"/>
      <c r="NGG141" s="45"/>
      <c r="NGH141" s="45"/>
      <c r="NGI141" s="45"/>
      <c r="NGJ141" s="45"/>
      <c r="NGK141" s="45"/>
      <c r="NGL141" s="45"/>
      <c r="NGM141" s="45"/>
      <c r="NGN141" s="45"/>
      <c r="NGO141" s="45"/>
      <c r="NGP141" s="45"/>
      <c r="NGQ141" s="45"/>
      <c r="NGR141" s="45"/>
      <c r="NGS141" s="45"/>
      <c r="NGT141" s="45"/>
      <c r="NGU141" s="45"/>
      <c r="NGV141" s="45"/>
      <c r="NGW141" s="45"/>
      <c r="NGX141" s="45"/>
      <c r="NGY141" s="45"/>
      <c r="NGZ141" s="45"/>
      <c r="NHA141" s="45"/>
      <c r="NHB141" s="45"/>
      <c r="NHC141" s="45"/>
      <c r="NHD141" s="45"/>
      <c r="NHE141" s="45"/>
      <c r="NHF141" s="45"/>
      <c r="NHG141" s="45"/>
      <c r="NHH141" s="45"/>
      <c r="NHI141" s="45"/>
      <c r="NHJ141" s="45"/>
      <c r="NHK141" s="45"/>
      <c r="NHL141" s="45"/>
      <c r="NHM141" s="45"/>
      <c r="NHN141" s="45"/>
      <c r="NHO141" s="45"/>
      <c r="NHP141" s="45"/>
      <c r="NHQ141" s="45"/>
      <c r="NHR141" s="45"/>
      <c r="NHS141" s="45"/>
      <c r="NHT141" s="45"/>
      <c r="NHU141" s="45"/>
      <c r="NHV141" s="45"/>
      <c r="NHW141" s="45"/>
      <c r="NHX141" s="45"/>
      <c r="NHY141" s="45"/>
      <c r="NHZ141" s="45"/>
      <c r="NIA141" s="45"/>
      <c r="NIB141" s="45"/>
      <c r="NIC141" s="45"/>
      <c r="NID141" s="45"/>
      <c r="NIE141" s="45"/>
      <c r="NIF141" s="45"/>
      <c r="NIG141" s="45"/>
      <c r="NIH141" s="45"/>
      <c r="NII141" s="45"/>
      <c r="NIJ141" s="45"/>
      <c r="NIK141" s="45"/>
      <c r="NIL141" s="45"/>
      <c r="NIM141" s="45"/>
      <c r="NIN141" s="45"/>
      <c r="NIO141" s="45"/>
      <c r="NIP141" s="45"/>
      <c r="NIQ141" s="45"/>
      <c r="NIR141" s="45"/>
      <c r="NIS141" s="45"/>
      <c r="NIT141" s="45"/>
      <c r="NIU141" s="45"/>
      <c r="NIV141" s="45"/>
      <c r="NIW141" s="45"/>
      <c r="NIX141" s="45"/>
      <c r="NIY141" s="45"/>
      <c r="NIZ141" s="45"/>
      <c r="NJA141" s="45"/>
      <c r="NJB141" s="45"/>
      <c r="NJC141" s="45"/>
      <c r="NJD141" s="45"/>
      <c r="NJE141" s="45"/>
      <c r="NJF141" s="45"/>
      <c r="NJG141" s="45"/>
      <c r="NJH141" s="45"/>
      <c r="NJI141" s="45"/>
      <c r="NJJ141" s="45"/>
      <c r="NJK141" s="45"/>
      <c r="NJL141" s="45"/>
      <c r="NJM141" s="45"/>
      <c r="NJN141" s="45"/>
      <c r="NJO141" s="45"/>
      <c r="NJP141" s="45"/>
      <c r="NJQ141" s="45"/>
      <c r="NJR141" s="45"/>
      <c r="NJS141" s="45"/>
      <c r="NJT141" s="45"/>
      <c r="NJU141" s="45"/>
      <c r="NJV141" s="45"/>
      <c r="NJW141" s="45"/>
      <c r="NJX141" s="45"/>
      <c r="NJY141" s="45"/>
      <c r="NJZ141" s="45"/>
      <c r="NKA141" s="45"/>
      <c r="NKB141" s="45"/>
      <c r="NKC141" s="45"/>
      <c r="NKD141" s="45"/>
      <c r="NKE141" s="45"/>
      <c r="NKF141" s="45"/>
      <c r="NKG141" s="45"/>
      <c r="NKH141" s="45"/>
      <c r="NKI141" s="45"/>
      <c r="NKJ141" s="45"/>
      <c r="NKK141" s="45"/>
      <c r="NKL141" s="45"/>
      <c r="NKM141" s="45"/>
      <c r="NKN141" s="45"/>
      <c r="NKO141" s="45"/>
      <c r="NKP141" s="45"/>
      <c r="NKQ141" s="45"/>
      <c r="NKR141" s="45"/>
      <c r="NKS141" s="45"/>
      <c r="NKT141" s="45"/>
      <c r="NKU141" s="45"/>
      <c r="NKV141" s="45"/>
      <c r="NKW141" s="45"/>
      <c r="NKX141" s="45"/>
      <c r="NKY141" s="45"/>
      <c r="NKZ141" s="45"/>
      <c r="NLA141" s="45"/>
      <c r="NLB141" s="45"/>
      <c r="NLC141" s="45"/>
      <c r="NLD141" s="45"/>
      <c r="NLE141" s="45"/>
      <c r="NLF141" s="45"/>
      <c r="NLG141" s="45"/>
      <c r="NLH141" s="45"/>
      <c r="NLI141" s="45"/>
      <c r="NLJ141" s="45"/>
      <c r="NLK141" s="45"/>
      <c r="NLL141" s="45"/>
      <c r="NLM141" s="45"/>
      <c r="NLN141" s="45"/>
      <c r="NLO141" s="45"/>
      <c r="NLP141" s="45"/>
      <c r="NLQ141" s="45"/>
      <c r="NLR141" s="45"/>
      <c r="NLS141" s="45"/>
      <c r="NLT141" s="45"/>
      <c r="NLU141" s="45"/>
      <c r="NLV141" s="45"/>
      <c r="NLW141" s="45"/>
      <c r="NLX141" s="45"/>
      <c r="NLY141" s="45"/>
      <c r="NLZ141" s="45"/>
      <c r="NMA141" s="45"/>
      <c r="NMB141" s="45"/>
      <c r="NMC141" s="45"/>
      <c r="NMD141" s="45"/>
      <c r="NME141" s="45"/>
      <c r="NMF141" s="45"/>
      <c r="NMG141" s="45"/>
      <c r="NMH141" s="45"/>
      <c r="NMI141" s="45"/>
      <c r="NMJ141" s="45"/>
      <c r="NMK141" s="45"/>
      <c r="NML141" s="45"/>
      <c r="NMM141" s="45"/>
      <c r="NMN141" s="45"/>
      <c r="NMO141" s="45"/>
      <c r="NMP141" s="45"/>
      <c r="NMQ141" s="45"/>
      <c r="NMR141" s="45"/>
      <c r="NMS141" s="45"/>
      <c r="NMT141" s="45"/>
      <c r="NMU141" s="45"/>
      <c r="NMV141" s="45"/>
      <c r="NMW141" s="45"/>
      <c r="NMX141" s="45"/>
      <c r="NMY141" s="45"/>
      <c r="NMZ141" s="45"/>
      <c r="NNA141" s="45"/>
      <c r="NNB141" s="45"/>
      <c r="NNC141" s="45"/>
      <c r="NND141" s="45"/>
      <c r="NNE141" s="45"/>
      <c r="NNF141" s="45"/>
      <c r="NNG141" s="45"/>
      <c r="NNH141" s="45"/>
      <c r="NNI141" s="45"/>
      <c r="NNJ141" s="45"/>
      <c r="NNK141" s="45"/>
      <c r="NNL141" s="45"/>
      <c r="NNM141" s="45"/>
      <c r="NNN141" s="45"/>
      <c r="NNO141" s="45"/>
      <c r="NNP141" s="45"/>
      <c r="NNQ141" s="45"/>
      <c r="NNR141" s="45"/>
      <c r="NNS141" s="45"/>
      <c r="NNT141" s="45"/>
      <c r="NNU141" s="45"/>
      <c r="NNV141" s="45"/>
      <c r="NNW141" s="45"/>
      <c r="NNX141" s="45"/>
      <c r="NNY141" s="45"/>
      <c r="NNZ141" s="45"/>
      <c r="NOA141" s="45"/>
      <c r="NOB141" s="45"/>
      <c r="NOC141" s="45"/>
      <c r="NOD141" s="45"/>
      <c r="NOE141" s="45"/>
      <c r="NOF141" s="45"/>
      <c r="NOG141" s="45"/>
      <c r="NOH141" s="45"/>
      <c r="NOI141" s="45"/>
      <c r="NOJ141" s="45"/>
      <c r="NOK141" s="45"/>
      <c r="NOL141" s="45"/>
      <c r="NOM141" s="45"/>
      <c r="NON141" s="45"/>
      <c r="NOO141" s="45"/>
      <c r="NOP141" s="45"/>
      <c r="NOQ141" s="45"/>
      <c r="NOR141" s="45"/>
      <c r="NOS141" s="45"/>
      <c r="NOT141" s="45"/>
      <c r="NOU141" s="45"/>
      <c r="NOV141" s="45"/>
      <c r="NOW141" s="45"/>
      <c r="NOX141" s="45"/>
      <c r="NOY141" s="45"/>
      <c r="NOZ141" s="45"/>
      <c r="NPA141" s="45"/>
      <c r="NPB141" s="45"/>
      <c r="NPC141" s="45"/>
      <c r="NPD141" s="45"/>
      <c r="NPE141" s="45"/>
      <c r="NPF141" s="45"/>
      <c r="NPG141" s="45"/>
      <c r="NPH141" s="45"/>
      <c r="NPI141" s="45"/>
      <c r="NPJ141" s="45"/>
      <c r="NPK141" s="45"/>
      <c r="NPL141" s="45"/>
      <c r="NPM141" s="45"/>
      <c r="NPN141" s="45"/>
      <c r="NPO141" s="45"/>
      <c r="NPP141" s="45"/>
      <c r="NPQ141" s="45"/>
      <c r="NPR141" s="45"/>
      <c r="NPS141" s="45"/>
      <c r="NPT141" s="45"/>
      <c r="NPU141" s="45"/>
      <c r="NPV141" s="45"/>
      <c r="NPW141" s="45"/>
      <c r="NPX141" s="45"/>
      <c r="NPY141" s="45"/>
      <c r="NPZ141" s="45"/>
      <c r="NQA141" s="45"/>
      <c r="NQB141" s="45"/>
      <c r="NQC141" s="45"/>
      <c r="NQD141" s="45"/>
      <c r="NQE141" s="45"/>
      <c r="NQF141" s="45"/>
      <c r="NQG141" s="45"/>
      <c r="NQH141" s="45"/>
      <c r="NQI141" s="45"/>
      <c r="NQJ141" s="45"/>
      <c r="NQK141" s="45"/>
      <c r="NQL141" s="45"/>
      <c r="NQM141" s="45"/>
      <c r="NQN141" s="45"/>
      <c r="NQO141" s="45"/>
      <c r="NQP141" s="45"/>
      <c r="NQQ141" s="45"/>
      <c r="NQR141" s="45"/>
      <c r="NQS141" s="45"/>
      <c r="NQT141" s="45"/>
      <c r="NQU141" s="45"/>
      <c r="NQV141" s="45"/>
      <c r="NQW141" s="45"/>
      <c r="NQX141" s="45"/>
      <c r="NQY141" s="45"/>
      <c r="NQZ141" s="45"/>
      <c r="NRA141" s="45"/>
      <c r="NRB141" s="45"/>
      <c r="NRC141" s="45"/>
      <c r="NRD141" s="45"/>
      <c r="NRE141" s="45"/>
      <c r="NRF141" s="45"/>
      <c r="NRG141" s="45"/>
      <c r="NRH141" s="45"/>
      <c r="NRI141" s="45"/>
      <c r="NRJ141" s="45"/>
      <c r="NRK141" s="45"/>
      <c r="NRL141" s="45"/>
      <c r="NRM141" s="45"/>
      <c r="NRN141" s="45"/>
      <c r="NRO141" s="45"/>
      <c r="NRP141" s="45"/>
      <c r="NRQ141" s="45"/>
      <c r="NRR141" s="45"/>
      <c r="NRS141" s="45"/>
      <c r="NRT141" s="45"/>
      <c r="NRU141" s="45"/>
      <c r="NRV141" s="45"/>
      <c r="NRW141" s="45"/>
      <c r="NRX141" s="45"/>
      <c r="NRY141" s="45"/>
      <c r="NRZ141" s="45"/>
      <c r="NSA141" s="45"/>
      <c r="NSB141" s="45"/>
      <c r="NSC141" s="45"/>
      <c r="NSD141" s="45"/>
      <c r="NSE141" s="45"/>
      <c r="NSF141" s="45"/>
      <c r="NSG141" s="45"/>
      <c r="NSH141" s="45"/>
      <c r="NSI141" s="45"/>
      <c r="NSJ141" s="45"/>
      <c r="NSK141" s="45"/>
      <c r="NSL141" s="45"/>
      <c r="NSM141" s="45"/>
      <c r="NSN141" s="45"/>
      <c r="NSO141" s="45"/>
      <c r="NSP141" s="45"/>
      <c r="NSQ141" s="45"/>
      <c r="NSR141" s="45"/>
      <c r="NSS141" s="45"/>
      <c r="NST141" s="45"/>
      <c r="NSU141" s="45"/>
      <c r="NSV141" s="45"/>
      <c r="NSW141" s="45"/>
      <c r="NSX141" s="45"/>
      <c r="NSY141" s="45"/>
      <c r="NSZ141" s="45"/>
      <c r="NTA141" s="45"/>
      <c r="NTB141" s="45"/>
      <c r="NTC141" s="45"/>
      <c r="NTD141" s="45"/>
      <c r="NTE141" s="45"/>
      <c r="NTF141" s="45"/>
      <c r="NTG141" s="45"/>
      <c r="NTH141" s="45"/>
      <c r="NTI141" s="45"/>
      <c r="NTJ141" s="45"/>
      <c r="NTK141" s="45"/>
      <c r="NTL141" s="45"/>
      <c r="NTM141" s="45"/>
      <c r="NTN141" s="45"/>
      <c r="NTO141" s="45"/>
      <c r="NTP141" s="45"/>
      <c r="NTQ141" s="45"/>
      <c r="NTR141" s="45"/>
      <c r="NTS141" s="45"/>
      <c r="NTT141" s="45"/>
      <c r="NTU141" s="45"/>
      <c r="NTV141" s="45"/>
      <c r="NTW141" s="45"/>
      <c r="NTX141" s="45"/>
      <c r="NTY141" s="45"/>
      <c r="NTZ141" s="45"/>
      <c r="NUA141" s="45"/>
      <c r="NUB141" s="45"/>
      <c r="NUC141" s="45"/>
      <c r="NUD141" s="45"/>
      <c r="NUE141" s="45"/>
      <c r="NUF141" s="45"/>
      <c r="NUG141" s="45"/>
      <c r="NUH141" s="45"/>
      <c r="NUI141" s="45"/>
      <c r="NUJ141" s="45"/>
      <c r="NUK141" s="45"/>
      <c r="NUL141" s="45"/>
      <c r="NUM141" s="45"/>
      <c r="NUN141" s="45"/>
      <c r="NUO141" s="45"/>
      <c r="NUP141" s="45"/>
      <c r="NUQ141" s="45"/>
      <c r="NUR141" s="45"/>
      <c r="NUS141" s="45"/>
      <c r="NUT141" s="45"/>
      <c r="NUU141" s="45"/>
      <c r="NUV141" s="45"/>
      <c r="NUW141" s="45"/>
      <c r="NUX141" s="45"/>
      <c r="NUY141" s="45"/>
      <c r="NUZ141" s="45"/>
      <c r="NVA141" s="45"/>
      <c r="NVB141" s="45"/>
      <c r="NVC141" s="45"/>
      <c r="NVD141" s="45"/>
      <c r="NVE141" s="45"/>
      <c r="NVF141" s="45"/>
      <c r="NVG141" s="45"/>
      <c r="NVH141" s="45"/>
      <c r="NVI141" s="45"/>
      <c r="NVJ141" s="45"/>
      <c r="NVK141" s="45"/>
      <c r="NVL141" s="45"/>
      <c r="NVM141" s="45"/>
      <c r="NVN141" s="45"/>
      <c r="NVO141" s="45"/>
      <c r="NVP141" s="45"/>
      <c r="NVQ141" s="45"/>
      <c r="NVR141" s="45"/>
      <c r="NVS141" s="45"/>
      <c r="NVT141" s="45"/>
      <c r="NVU141" s="45"/>
      <c r="NVV141" s="45"/>
      <c r="NVW141" s="45"/>
      <c r="NVX141" s="45"/>
      <c r="NVY141" s="45"/>
      <c r="NVZ141" s="45"/>
      <c r="NWA141" s="45"/>
      <c r="NWB141" s="45"/>
      <c r="NWC141" s="45"/>
      <c r="NWD141" s="45"/>
      <c r="NWE141" s="45"/>
      <c r="NWF141" s="45"/>
      <c r="NWG141" s="45"/>
      <c r="NWH141" s="45"/>
      <c r="NWI141" s="45"/>
      <c r="NWJ141" s="45"/>
      <c r="NWK141" s="45"/>
      <c r="NWL141" s="45"/>
      <c r="NWM141" s="45"/>
      <c r="NWN141" s="45"/>
      <c r="NWO141" s="45"/>
      <c r="NWP141" s="45"/>
      <c r="NWQ141" s="45"/>
      <c r="NWR141" s="45"/>
      <c r="NWS141" s="45"/>
      <c r="NWT141" s="45"/>
      <c r="NWU141" s="45"/>
      <c r="NWV141" s="45"/>
      <c r="NWW141" s="45"/>
      <c r="NWX141" s="45"/>
      <c r="NWY141" s="45"/>
      <c r="NWZ141" s="45"/>
      <c r="NXA141" s="45"/>
      <c r="NXB141" s="45"/>
      <c r="NXC141" s="45"/>
      <c r="NXD141" s="45"/>
      <c r="NXE141" s="45"/>
      <c r="NXF141" s="45"/>
      <c r="NXG141" s="45"/>
      <c r="NXH141" s="45"/>
      <c r="NXI141" s="45"/>
      <c r="NXJ141" s="45"/>
      <c r="NXK141" s="45"/>
      <c r="NXL141" s="45"/>
      <c r="NXM141" s="45"/>
      <c r="NXN141" s="45"/>
      <c r="NXO141" s="45"/>
      <c r="NXP141" s="45"/>
      <c r="NXQ141" s="45"/>
      <c r="NXR141" s="45"/>
      <c r="NXS141" s="45"/>
      <c r="NXT141" s="45"/>
      <c r="NXU141" s="45"/>
      <c r="NXV141" s="45"/>
      <c r="NXW141" s="45"/>
      <c r="NXX141" s="45"/>
      <c r="NXY141" s="45"/>
      <c r="NXZ141" s="45"/>
      <c r="NYA141" s="45"/>
      <c r="NYB141" s="45"/>
      <c r="NYC141" s="45"/>
      <c r="NYD141" s="45"/>
      <c r="NYE141" s="45"/>
      <c r="NYF141" s="45"/>
      <c r="NYG141" s="45"/>
      <c r="NYH141" s="45"/>
      <c r="NYI141" s="45"/>
      <c r="NYJ141" s="45"/>
      <c r="NYK141" s="45"/>
      <c r="NYL141" s="45"/>
      <c r="NYM141" s="45"/>
      <c r="NYN141" s="45"/>
      <c r="NYO141" s="45"/>
      <c r="NYP141" s="45"/>
      <c r="NYQ141" s="45"/>
      <c r="NYR141" s="45"/>
      <c r="NYS141" s="45"/>
      <c r="NYT141" s="45"/>
      <c r="NYU141" s="45"/>
      <c r="NYV141" s="45"/>
      <c r="NYW141" s="45"/>
      <c r="NYX141" s="45"/>
      <c r="NYY141" s="45"/>
      <c r="NYZ141" s="45"/>
      <c r="NZA141" s="45"/>
      <c r="NZB141" s="45"/>
      <c r="NZC141" s="45"/>
      <c r="NZD141" s="45"/>
      <c r="NZE141" s="45"/>
      <c r="NZF141" s="45"/>
      <c r="NZG141" s="45"/>
      <c r="NZH141" s="45"/>
      <c r="NZI141" s="45"/>
      <c r="NZJ141" s="45"/>
      <c r="NZK141" s="45"/>
      <c r="NZL141" s="45"/>
      <c r="NZM141" s="45"/>
      <c r="NZN141" s="45"/>
      <c r="NZO141" s="45"/>
      <c r="NZP141" s="45"/>
      <c r="NZQ141" s="45"/>
      <c r="NZR141" s="45"/>
      <c r="NZS141" s="45"/>
      <c r="NZT141" s="45"/>
      <c r="NZU141" s="45"/>
      <c r="NZV141" s="45"/>
      <c r="NZW141" s="45"/>
      <c r="NZX141" s="45"/>
      <c r="NZY141" s="45"/>
      <c r="NZZ141" s="45"/>
      <c r="OAA141" s="45"/>
      <c r="OAB141" s="45"/>
      <c r="OAC141" s="45"/>
      <c r="OAD141" s="45"/>
      <c r="OAE141" s="45"/>
      <c r="OAF141" s="45"/>
      <c r="OAG141" s="45"/>
      <c r="OAH141" s="45"/>
      <c r="OAI141" s="45"/>
      <c r="OAJ141" s="45"/>
      <c r="OAK141" s="45"/>
      <c r="OAL141" s="45"/>
      <c r="OAM141" s="45"/>
      <c r="OAN141" s="45"/>
      <c r="OAO141" s="45"/>
      <c r="OAP141" s="45"/>
      <c r="OAQ141" s="45"/>
      <c r="OAR141" s="45"/>
      <c r="OAS141" s="45"/>
      <c r="OAT141" s="45"/>
      <c r="OAU141" s="45"/>
      <c r="OAV141" s="45"/>
      <c r="OAW141" s="45"/>
      <c r="OAX141" s="45"/>
      <c r="OAY141" s="45"/>
      <c r="OAZ141" s="45"/>
      <c r="OBA141" s="45"/>
      <c r="OBB141" s="45"/>
      <c r="OBC141" s="45"/>
      <c r="OBD141" s="45"/>
      <c r="OBE141" s="45"/>
      <c r="OBF141" s="45"/>
      <c r="OBG141" s="45"/>
      <c r="OBH141" s="45"/>
      <c r="OBI141" s="45"/>
      <c r="OBJ141" s="45"/>
      <c r="OBK141" s="45"/>
      <c r="OBL141" s="45"/>
      <c r="OBM141" s="45"/>
      <c r="OBN141" s="45"/>
      <c r="OBO141" s="45"/>
      <c r="OBP141" s="45"/>
      <c r="OBQ141" s="45"/>
      <c r="OBR141" s="45"/>
      <c r="OBS141" s="45"/>
      <c r="OBT141" s="45"/>
      <c r="OBU141" s="45"/>
      <c r="OBV141" s="45"/>
      <c r="OBW141" s="45"/>
      <c r="OBX141" s="45"/>
      <c r="OBY141" s="45"/>
      <c r="OBZ141" s="45"/>
      <c r="OCA141" s="45"/>
      <c r="OCB141" s="45"/>
      <c r="OCC141" s="45"/>
      <c r="OCD141" s="45"/>
      <c r="OCE141" s="45"/>
      <c r="OCF141" s="45"/>
      <c r="OCG141" s="45"/>
      <c r="OCH141" s="45"/>
      <c r="OCI141" s="45"/>
      <c r="OCJ141" s="45"/>
      <c r="OCK141" s="45"/>
      <c r="OCL141" s="45"/>
      <c r="OCM141" s="45"/>
      <c r="OCN141" s="45"/>
      <c r="OCO141" s="45"/>
      <c r="OCP141" s="45"/>
      <c r="OCQ141" s="45"/>
      <c r="OCR141" s="45"/>
      <c r="OCS141" s="45"/>
      <c r="OCT141" s="45"/>
      <c r="OCU141" s="45"/>
      <c r="OCV141" s="45"/>
      <c r="OCW141" s="45"/>
      <c r="OCX141" s="45"/>
      <c r="OCY141" s="45"/>
      <c r="OCZ141" s="45"/>
      <c r="ODA141" s="45"/>
      <c r="ODB141" s="45"/>
      <c r="ODC141" s="45"/>
      <c r="ODD141" s="45"/>
      <c r="ODE141" s="45"/>
      <c r="ODF141" s="45"/>
      <c r="ODG141" s="45"/>
      <c r="ODH141" s="45"/>
      <c r="ODI141" s="45"/>
      <c r="ODJ141" s="45"/>
      <c r="ODK141" s="45"/>
      <c r="ODL141" s="45"/>
      <c r="ODM141" s="45"/>
      <c r="ODN141" s="45"/>
      <c r="ODO141" s="45"/>
      <c r="ODP141" s="45"/>
      <c r="ODQ141" s="45"/>
      <c r="ODR141" s="45"/>
      <c r="ODS141" s="45"/>
      <c r="ODT141" s="45"/>
      <c r="ODU141" s="45"/>
      <c r="ODV141" s="45"/>
      <c r="ODW141" s="45"/>
      <c r="ODX141" s="45"/>
      <c r="ODY141" s="45"/>
      <c r="ODZ141" s="45"/>
      <c r="OEA141" s="45"/>
      <c r="OEB141" s="45"/>
      <c r="OEC141" s="45"/>
      <c r="OED141" s="45"/>
      <c r="OEE141" s="45"/>
      <c r="OEF141" s="45"/>
      <c r="OEG141" s="45"/>
      <c r="OEH141" s="45"/>
      <c r="OEI141" s="45"/>
      <c r="OEJ141" s="45"/>
      <c r="OEK141" s="45"/>
      <c r="OEL141" s="45"/>
      <c r="OEM141" s="45"/>
      <c r="OEN141" s="45"/>
      <c r="OEO141" s="45"/>
      <c r="OEP141" s="45"/>
      <c r="OEQ141" s="45"/>
      <c r="OER141" s="45"/>
      <c r="OES141" s="45"/>
      <c r="OET141" s="45"/>
      <c r="OEU141" s="45"/>
      <c r="OEV141" s="45"/>
      <c r="OEW141" s="45"/>
      <c r="OEX141" s="45"/>
      <c r="OEY141" s="45"/>
      <c r="OEZ141" s="45"/>
      <c r="OFA141" s="45"/>
      <c r="OFB141" s="45"/>
      <c r="OFC141" s="45"/>
      <c r="OFD141" s="45"/>
      <c r="OFE141" s="45"/>
      <c r="OFF141" s="45"/>
      <c r="OFG141" s="45"/>
      <c r="OFH141" s="45"/>
      <c r="OFI141" s="45"/>
      <c r="OFJ141" s="45"/>
      <c r="OFK141" s="45"/>
      <c r="OFL141" s="45"/>
      <c r="OFM141" s="45"/>
      <c r="OFN141" s="45"/>
      <c r="OFO141" s="45"/>
      <c r="OFP141" s="45"/>
      <c r="OFQ141" s="45"/>
      <c r="OFR141" s="45"/>
      <c r="OFS141" s="45"/>
      <c r="OFT141" s="45"/>
      <c r="OFU141" s="45"/>
      <c r="OFV141" s="45"/>
      <c r="OFW141" s="45"/>
      <c r="OFX141" s="45"/>
      <c r="OFY141" s="45"/>
      <c r="OFZ141" s="45"/>
      <c r="OGA141" s="45"/>
      <c r="OGB141" s="45"/>
      <c r="OGC141" s="45"/>
      <c r="OGD141" s="45"/>
      <c r="OGE141" s="45"/>
      <c r="OGF141" s="45"/>
      <c r="OGG141" s="45"/>
      <c r="OGH141" s="45"/>
      <c r="OGI141" s="45"/>
      <c r="OGJ141" s="45"/>
      <c r="OGK141" s="45"/>
      <c r="OGL141" s="45"/>
      <c r="OGM141" s="45"/>
      <c r="OGN141" s="45"/>
      <c r="OGO141" s="45"/>
      <c r="OGP141" s="45"/>
      <c r="OGQ141" s="45"/>
      <c r="OGR141" s="45"/>
      <c r="OGS141" s="45"/>
      <c r="OGT141" s="45"/>
      <c r="OGU141" s="45"/>
      <c r="OGV141" s="45"/>
      <c r="OGW141" s="45"/>
      <c r="OGX141" s="45"/>
      <c r="OGY141" s="45"/>
      <c r="OGZ141" s="45"/>
      <c r="OHA141" s="45"/>
      <c r="OHB141" s="45"/>
      <c r="OHC141" s="45"/>
      <c r="OHD141" s="45"/>
      <c r="OHE141" s="45"/>
      <c r="OHF141" s="45"/>
      <c r="OHG141" s="45"/>
      <c r="OHH141" s="45"/>
      <c r="OHI141" s="45"/>
      <c r="OHJ141" s="45"/>
      <c r="OHK141" s="45"/>
      <c r="OHL141" s="45"/>
      <c r="OHM141" s="45"/>
      <c r="OHN141" s="45"/>
      <c r="OHO141" s="45"/>
      <c r="OHP141" s="45"/>
      <c r="OHQ141" s="45"/>
      <c r="OHR141" s="45"/>
      <c r="OHS141" s="45"/>
      <c r="OHT141" s="45"/>
      <c r="OHU141" s="45"/>
      <c r="OHV141" s="45"/>
      <c r="OHW141" s="45"/>
      <c r="OHX141" s="45"/>
      <c r="OHY141" s="45"/>
      <c r="OHZ141" s="45"/>
      <c r="OIA141" s="45"/>
      <c r="OIB141" s="45"/>
      <c r="OIC141" s="45"/>
      <c r="OID141" s="45"/>
      <c r="OIE141" s="45"/>
      <c r="OIF141" s="45"/>
      <c r="OIG141" s="45"/>
      <c r="OIH141" s="45"/>
      <c r="OII141" s="45"/>
      <c r="OIJ141" s="45"/>
      <c r="OIK141" s="45"/>
      <c r="OIL141" s="45"/>
      <c r="OIM141" s="45"/>
      <c r="OIN141" s="45"/>
      <c r="OIO141" s="45"/>
      <c r="OIP141" s="45"/>
      <c r="OIQ141" s="45"/>
      <c r="OIR141" s="45"/>
      <c r="OIS141" s="45"/>
      <c r="OIT141" s="45"/>
      <c r="OIU141" s="45"/>
      <c r="OIV141" s="45"/>
      <c r="OIW141" s="45"/>
      <c r="OIX141" s="45"/>
      <c r="OIY141" s="45"/>
      <c r="OIZ141" s="45"/>
      <c r="OJA141" s="45"/>
      <c r="OJB141" s="45"/>
      <c r="OJC141" s="45"/>
      <c r="OJD141" s="45"/>
      <c r="OJE141" s="45"/>
      <c r="OJF141" s="45"/>
      <c r="OJG141" s="45"/>
      <c r="OJH141" s="45"/>
      <c r="OJI141" s="45"/>
      <c r="OJJ141" s="45"/>
      <c r="OJK141" s="45"/>
      <c r="OJL141" s="45"/>
      <c r="OJM141" s="45"/>
      <c r="OJN141" s="45"/>
      <c r="OJO141" s="45"/>
      <c r="OJP141" s="45"/>
      <c r="OJQ141" s="45"/>
      <c r="OJR141" s="45"/>
      <c r="OJS141" s="45"/>
      <c r="OJT141" s="45"/>
      <c r="OJU141" s="45"/>
      <c r="OJV141" s="45"/>
      <c r="OJW141" s="45"/>
      <c r="OJX141" s="45"/>
      <c r="OJY141" s="45"/>
      <c r="OJZ141" s="45"/>
      <c r="OKA141" s="45"/>
      <c r="OKB141" s="45"/>
      <c r="OKC141" s="45"/>
      <c r="OKD141" s="45"/>
      <c r="OKE141" s="45"/>
      <c r="OKF141" s="45"/>
      <c r="OKG141" s="45"/>
      <c r="OKH141" s="45"/>
      <c r="OKI141" s="45"/>
      <c r="OKJ141" s="45"/>
      <c r="OKK141" s="45"/>
      <c r="OKL141" s="45"/>
      <c r="OKM141" s="45"/>
      <c r="OKN141" s="45"/>
      <c r="OKO141" s="45"/>
      <c r="OKP141" s="45"/>
      <c r="OKQ141" s="45"/>
      <c r="OKR141" s="45"/>
      <c r="OKS141" s="45"/>
      <c r="OKT141" s="45"/>
      <c r="OKU141" s="45"/>
      <c r="OKV141" s="45"/>
      <c r="OKW141" s="45"/>
      <c r="OKX141" s="45"/>
      <c r="OKY141" s="45"/>
      <c r="OKZ141" s="45"/>
      <c r="OLA141" s="45"/>
      <c r="OLB141" s="45"/>
      <c r="OLC141" s="45"/>
      <c r="OLD141" s="45"/>
      <c r="OLE141" s="45"/>
      <c r="OLF141" s="45"/>
      <c r="OLG141" s="45"/>
      <c r="OLH141" s="45"/>
      <c r="OLI141" s="45"/>
      <c r="OLJ141" s="45"/>
      <c r="OLK141" s="45"/>
      <c r="OLL141" s="45"/>
      <c r="OLM141" s="45"/>
      <c r="OLN141" s="45"/>
      <c r="OLO141" s="45"/>
      <c r="OLP141" s="45"/>
      <c r="OLQ141" s="45"/>
      <c r="OLR141" s="45"/>
      <c r="OLS141" s="45"/>
      <c r="OLT141" s="45"/>
      <c r="OLU141" s="45"/>
      <c r="OLV141" s="45"/>
      <c r="OLW141" s="45"/>
      <c r="OLX141" s="45"/>
      <c r="OLY141" s="45"/>
      <c r="OLZ141" s="45"/>
      <c r="OMA141" s="45"/>
      <c r="OMB141" s="45"/>
      <c r="OMC141" s="45"/>
      <c r="OMD141" s="45"/>
      <c r="OME141" s="45"/>
      <c r="OMF141" s="45"/>
      <c r="OMG141" s="45"/>
      <c r="OMH141" s="45"/>
      <c r="OMI141" s="45"/>
      <c r="OMJ141" s="45"/>
      <c r="OMK141" s="45"/>
      <c r="OML141" s="45"/>
      <c r="OMM141" s="45"/>
      <c r="OMN141" s="45"/>
      <c r="OMO141" s="45"/>
      <c r="OMP141" s="45"/>
      <c r="OMQ141" s="45"/>
      <c r="OMR141" s="45"/>
      <c r="OMS141" s="45"/>
      <c r="OMT141" s="45"/>
      <c r="OMU141" s="45"/>
      <c r="OMV141" s="45"/>
      <c r="OMW141" s="45"/>
      <c r="OMX141" s="45"/>
      <c r="OMY141" s="45"/>
      <c r="OMZ141" s="45"/>
      <c r="ONA141" s="45"/>
      <c r="ONB141" s="45"/>
      <c r="ONC141" s="45"/>
      <c r="OND141" s="45"/>
      <c r="ONE141" s="45"/>
      <c r="ONF141" s="45"/>
      <c r="ONG141" s="45"/>
      <c r="ONH141" s="45"/>
      <c r="ONI141" s="45"/>
      <c r="ONJ141" s="45"/>
      <c r="ONK141" s="45"/>
      <c r="ONL141" s="45"/>
      <c r="ONM141" s="45"/>
      <c r="ONN141" s="45"/>
      <c r="ONO141" s="45"/>
      <c r="ONP141" s="45"/>
      <c r="ONQ141" s="45"/>
      <c r="ONR141" s="45"/>
      <c r="ONS141" s="45"/>
      <c r="ONT141" s="45"/>
      <c r="ONU141" s="45"/>
      <c r="ONV141" s="45"/>
      <c r="ONW141" s="45"/>
      <c r="ONX141" s="45"/>
      <c r="ONY141" s="45"/>
      <c r="ONZ141" s="45"/>
      <c r="OOA141" s="45"/>
      <c r="OOB141" s="45"/>
      <c r="OOC141" s="45"/>
      <c r="OOD141" s="45"/>
      <c r="OOE141" s="45"/>
      <c r="OOF141" s="45"/>
      <c r="OOG141" s="45"/>
      <c r="OOH141" s="45"/>
      <c r="OOI141" s="45"/>
      <c r="OOJ141" s="45"/>
      <c r="OOK141" s="45"/>
      <c r="OOL141" s="45"/>
      <c r="OOM141" s="45"/>
      <c r="OON141" s="45"/>
      <c r="OOO141" s="45"/>
      <c r="OOP141" s="45"/>
      <c r="OOQ141" s="45"/>
      <c r="OOR141" s="45"/>
      <c r="OOS141" s="45"/>
      <c r="OOT141" s="45"/>
      <c r="OOU141" s="45"/>
      <c r="OOV141" s="45"/>
      <c r="OOW141" s="45"/>
      <c r="OOX141" s="45"/>
      <c r="OOY141" s="45"/>
      <c r="OOZ141" s="45"/>
      <c r="OPA141" s="45"/>
      <c r="OPB141" s="45"/>
      <c r="OPC141" s="45"/>
      <c r="OPD141" s="45"/>
      <c r="OPE141" s="45"/>
      <c r="OPF141" s="45"/>
      <c r="OPG141" s="45"/>
      <c r="OPH141" s="45"/>
      <c r="OPI141" s="45"/>
      <c r="OPJ141" s="45"/>
      <c r="OPK141" s="45"/>
      <c r="OPL141" s="45"/>
      <c r="OPM141" s="45"/>
      <c r="OPN141" s="45"/>
      <c r="OPO141" s="45"/>
      <c r="OPP141" s="45"/>
      <c r="OPQ141" s="45"/>
      <c r="OPR141" s="45"/>
      <c r="OPS141" s="45"/>
      <c r="OPT141" s="45"/>
      <c r="OPU141" s="45"/>
      <c r="OPV141" s="45"/>
      <c r="OPW141" s="45"/>
      <c r="OPX141" s="45"/>
      <c r="OPY141" s="45"/>
      <c r="OPZ141" s="45"/>
      <c r="OQA141" s="45"/>
      <c r="OQB141" s="45"/>
      <c r="OQC141" s="45"/>
      <c r="OQD141" s="45"/>
      <c r="OQE141" s="45"/>
      <c r="OQF141" s="45"/>
      <c r="OQG141" s="45"/>
      <c r="OQH141" s="45"/>
      <c r="OQI141" s="45"/>
      <c r="OQJ141" s="45"/>
      <c r="OQK141" s="45"/>
      <c r="OQL141" s="45"/>
      <c r="OQM141" s="45"/>
      <c r="OQN141" s="45"/>
      <c r="OQO141" s="45"/>
      <c r="OQP141" s="45"/>
      <c r="OQQ141" s="45"/>
      <c r="OQR141" s="45"/>
      <c r="OQS141" s="45"/>
      <c r="OQT141" s="45"/>
      <c r="OQU141" s="45"/>
      <c r="OQV141" s="45"/>
      <c r="OQW141" s="45"/>
      <c r="OQX141" s="45"/>
      <c r="OQY141" s="45"/>
      <c r="OQZ141" s="45"/>
      <c r="ORA141" s="45"/>
      <c r="ORB141" s="45"/>
      <c r="ORC141" s="45"/>
      <c r="ORD141" s="45"/>
      <c r="ORE141" s="45"/>
      <c r="ORF141" s="45"/>
      <c r="ORG141" s="45"/>
      <c r="ORH141" s="45"/>
      <c r="ORI141" s="45"/>
      <c r="ORJ141" s="45"/>
      <c r="ORK141" s="45"/>
      <c r="ORL141" s="45"/>
      <c r="ORM141" s="45"/>
      <c r="ORN141" s="45"/>
      <c r="ORO141" s="45"/>
      <c r="ORP141" s="45"/>
      <c r="ORQ141" s="45"/>
      <c r="ORR141" s="45"/>
      <c r="ORS141" s="45"/>
      <c r="ORT141" s="45"/>
      <c r="ORU141" s="45"/>
      <c r="ORV141" s="45"/>
      <c r="ORW141" s="45"/>
      <c r="ORX141" s="45"/>
      <c r="ORY141" s="45"/>
      <c r="ORZ141" s="45"/>
      <c r="OSA141" s="45"/>
      <c r="OSB141" s="45"/>
      <c r="OSC141" s="45"/>
      <c r="OSD141" s="45"/>
      <c r="OSE141" s="45"/>
      <c r="OSF141" s="45"/>
      <c r="OSG141" s="45"/>
      <c r="OSH141" s="45"/>
      <c r="OSI141" s="45"/>
      <c r="OSJ141" s="45"/>
      <c r="OSK141" s="45"/>
      <c r="OSL141" s="45"/>
      <c r="OSM141" s="45"/>
      <c r="OSN141" s="45"/>
      <c r="OSO141" s="45"/>
      <c r="OSP141" s="45"/>
      <c r="OSQ141" s="45"/>
      <c r="OSR141" s="45"/>
      <c r="OSS141" s="45"/>
      <c r="OST141" s="45"/>
      <c r="OSU141" s="45"/>
      <c r="OSV141" s="45"/>
      <c r="OSW141" s="45"/>
      <c r="OSX141" s="45"/>
      <c r="OSY141" s="45"/>
      <c r="OSZ141" s="45"/>
      <c r="OTA141" s="45"/>
      <c r="OTB141" s="45"/>
      <c r="OTC141" s="45"/>
      <c r="OTD141" s="45"/>
      <c r="OTE141" s="45"/>
      <c r="OTF141" s="45"/>
      <c r="OTG141" s="45"/>
      <c r="OTH141" s="45"/>
      <c r="OTI141" s="45"/>
      <c r="OTJ141" s="45"/>
      <c r="OTK141" s="45"/>
      <c r="OTL141" s="45"/>
      <c r="OTM141" s="45"/>
      <c r="OTN141" s="45"/>
      <c r="OTO141" s="45"/>
      <c r="OTP141" s="45"/>
      <c r="OTQ141" s="45"/>
      <c r="OTR141" s="45"/>
      <c r="OTS141" s="45"/>
      <c r="OTT141" s="45"/>
      <c r="OTU141" s="45"/>
      <c r="OTV141" s="45"/>
      <c r="OTW141" s="45"/>
      <c r="OTX141" s="45"/>
      <c r="OTY141" s="45"/>
      <c r="OTZ141" s="45"/>
      <c r="OUA141" s="45"/>
      <c r="OUB141" s="45"/>
      <c r="OUC141" s="45"/>
      <c r="OUD141" s="45"/>
      <c r="OUE141" s="45"/>
      <c r="OUF141" s="45"/>
      <c r="OUG141" s="45"/>
      <c r="OUH141" s="45"/>
      <c r="OUI141" s="45"/>
      <c r="OUJ141" s="45"/>
      <c r="OUK141" s="45"/>
      <c r="OUL141" s="45"/>
      <c r="OUM141" s="45"/>
      <c r="OUN141" s="45"/>
      <c r="OUO141" s="45"/>
      <c r="OUP141" s="45"/>
      <c r="OUQ141" s="45"/>
      <c r="OUR141" s="45"/>
      <c r="OUS141" s="45"/>
      <c r="OUT141" s="45"/>
      <c r="OUU141" s="45"/>
      <c r="OUV141" s="45"/>
      <c r="OUW141" s="45"/>
      <c r="OUX141" s="45"/>
      <c r="OUY141" s="45"/>
      <c r="OUZ141" s="45"/>
      <c r="OVA141" s="45"/>
      <c r="OVB141" s="45"/>
      <c r="OVC141" s="45"/>
      <c r="OVD141" s="45"/>
      <c r="OVE141" s="45"/>
      <c r="OVF141" s="45"/>
      <c r="OVG141" s="45"/>
      <c r="OVH141" s="45"/>
      <c r="OVI141" s="45"/>
      <c r="OVJ141" s="45"/>
      <c r="OVK141" s="45"/>
      <c r="OVL141" s="45"/>
      <c r="OVM141" s="45"/>
      <c r="OVN141" s="45"/>
      <c r="OVO141" s="45"/>
      <c r="OVP141" s="45"/>
      <c r="OVQ141" s="45"/>
      <c r="OVR141" s="45"/>
      <c r="OVS141" s="45"/>
      <c r="OVT141" s="45"/>
      <c r="OVU141" s="45"/>
      <c r="OVV141" s="45"/>
      <c r="OVW141" s="45"/>
      <c r="OVX141" s="45"/>
      <c r="OVY141" s="45"/>
      <c r="OVZ141" s="45"/>
      <c r="OWA141" s="45"/>
      <c r="OWB141" s="45"/>
      <c r="OWC141" s="45"/>
      <c r="OWD141" s="45"/>
      <c r="OWE141" s="45"/>
      <c r="OWF141" s="45"/>
      <c r="OWG141" s="45"/>
      <c r="OWH141" s="45"/>
      <c r="OWI141" s="45"/>
      <c r="OWJ141" s="45"/>
      <c r="OWK141" s="45"/>
      <c r="OWL141" s="45"/>
      <c r="OWM141" s="45"/>
      <c r="OWN141" s="45"/>
      <c r="OWO141" s="45"/>
      <c r="OWP141" s="45"/>
      <c r="OWQ141" s="45"/>
      <c r="OWR141" s="45"/>
      <c r="OWS141" s="45"/>
      <c r="OWT141" s="45"/>
      <c r="OWU141" s="45"/>
      <c r="OWV141" s="45"/>
      <c r="OWW141" s="45"/>
      <c r="OWX141" s="45"/>
      <c r="OWY141" s="45"/>
      <c r="OWZ141" s="45"/>
      <c r="OXA141" s="45"/>
      <c r="OXB141" s="45"/>
      <c r="OXC141" s="45"/>
      <c r="OXD141" s="45"/>
      <c r="OXE141" s="45"/>
      <c r="OXF141" s="45"/>
      <c r="OXG141" s="45"/>
      <c r="OXH141" s="45"/>
      <c r="OXI141" s="45"/>
      <c r="OXJ141" s="45"/>
      <c r="OXK141" s="45"/>
      <c r="OXL141" s="45"/>
      <c r="OXM141" s="45"/>
      <c r="OXN141" s="45"/>
      <c r="OXO141" s="45"/>
      <c r="OXP141" s="45"/>
      <c r="OXQ141" s="45"/>
      <c r="OXR141" s="45"/>
      <c r="OXS141" s="45"/>
      <c r="OXT141" s="45"/>
      <c r="OXU141" s="45"/>
      <c r="OXV141" s="45"/>
      <c r="OXW141" s="45"/>
      <c r="OXX141" s="45"/>
      <c r="OXY141" s="45"/>
      <c r="OXZ141" s="45"/>
      <c r="OYA141" s="45"/>
      <c r="OYB141" s="45"/>
      <c r="OYC141" s="45"/>
      <c r="OYD141" s="45"/>
      <c r="OYE141" s="45"/>
      <c r="OYF141" s="45"/>
      <c r="OYG141" s="45"/>
      <c r="OYH141" s="45"/>
      <c r="OYI141" s="45"/>
      <c r="OYJ141" s="45"/>
      <c r="OYK141" s="45"/>
      <c r="OYL141" s="45"/>
      <c r="OYM141" s="45"/>
      <c r="OYN141" s="45"/>
      <c r="OYO141" s="45"/>
      <c r="OYP141" s="45"/>
      <c r="OYQ141" s="45"/>
      <c r="OYR141" s="45"/>
      <c r="OYS141" s="45"/>
      <c r="OYT141" s="45"/>
      <c r="OYU141" s="45"/>
      <c r="OYV141" s="45"/>
      <c r="OYW141" s="45"/>
      <c r="OYX141" s="45"/>
      <c r="OYY141" s="45"/>
      <c r="OYZ141" s="45"/>
      <c r="OZA141" s="45"/>
      <c r="OZB141" s="45"/>
      <c r="OZC141" s="45"/>
      <c r="OZD141" s="45"/>
      <c r="OZE141" s="45"/>
      <c r="OZF141" s="45"/>
      <c r="OZG141" s="45"/>
      <c r="OZH141" s="45"/>
      <c r="OZI141" s="45"/>
      <c r="OZJ141" s="45"/>
      <c r="OZK141" s="45"/>
      <c r="OZL141" s="45"/>
      <c r="OZM141" s="45"/>
      <c r="OZN141" s="45"/>
      <c r="OZO141" s="45"/>
      <c r="OZP141" s="45"/>
      <c r="OZQ141" s="45"/>
      <c r="OZR141" s="45"/>
      <c r="OZS141" s="45"/>
      <c r="OZT141" s="45"/>
      <c r="OZU141" s="45"/>
      <c r="OZV141" s="45"/>
      <c r="OZW141" s="45"/>
      <c r="OZX141" s="45"/>
      <c r="OZY141" s="45"/>
      <c r="OZZ141" s="45"/>
      <c r="PAA141" s="45"/>
      <c r="PAB141" s="45"/>
      <c r="PAC141" s="45"/>
      <c r="PAD141" s="45"/>
      <c r="PAE141" s="45"/>
      <c r="PAF141" s="45"/>
      <c r="PAG141" s="45"/>
      <c r="PAH141" s="45"/>
      <c r="PAI141" s="45"/>
      <c r="PAJ141" s="45"/>
      <c r="PAK141" s="45"/>
      <c r="PAL141" s="45"/>
      <c r="PAM141" s="45"/>
      <c r="PAN141" s="45"/>
      <c r="PAO141" s="45"/>
      <c r="PAP141" s="45"/>
      <c r="PAQ141" s="45"/>
      <c r="PAR141" s="45"/>
      <c r="PAS141" s="45"/>
      <c r="PAT141" s="45"/>
      <c r="PAU141" s="45"/>
      <c r="PAV141" s="45"/>
      <c r="PAW141" s="45"/>
      <c r="PAX141" s="45"/>
      <c r="PAY141" s="45"/>
      <c r="PAZ141" s="45"/>
      <c r="PBA141" s="45"/>
      <c r="PBB141" s="45"/>
      <c r="PBC141" s="45"/>
      <c r="PBD141" s="45"/>
      <c r="PBE141" s="45"/>
      <c r="PBF141" s="45"/>
      <c r="PBG141" s="45"/>
      <c r="PBH141" s="45"/>
      <c r="PBI141" s="45"/>
      <c r="PBJ141" s="45"/>
      <c r="PBK141" s="45"/>
      <c r="PBL141" s="45"/>
      <c r="PBM141" s="45"/>
      <c r="PBN141" s="45"/>
      <c r="PBO141" s="45"/>
      <c r="PBP141" s="45"/>
      <c r="PBQ141" s="45"/>
      <c r="PBR141" s="45"/>
      <c r="PBS141" s="45"/>
      <c r="PBT141" s="45"/>
      <c r="PBU141" s="45"/>
      <c r="PBV141" s="45"/>
      <c r="PBW141" s="45"/>
      <c r="PBX141" s="45"/>
      <c r="PBY141" s="45"/>
      <c r="PBZ141" s="45"/>
      <c r="PCA141" s="45"/>
      <c r="PCB141" s="45"/>
      <c r="PCC141" s="45"/>
      <c r="PCD141" s="45"/>
      <c r="PCE141" s="45"/>
      <c r="PCF141" s="45"/>
      <c r="PCG141" s="45"/>
      <c r="PCH141" s="45"/>
      <c r="PCI141" s="45"/>
      <c r="PCJ141" s="45"/>
      <c r="PCK141" s="45"/>
      <c r="PCL141" s="45"/>
      <c r="PCM141" s="45"/>
      <c r="PCN141" s="45"/>
      <c r="PCO141" s="45"/>
      <c r="PCP141" s="45"/>
      <c r="PCQ141" s="45"/>
      <c r="PCR141" s="45"/>
      <c r="PCS141" s="45"/>
      <c r="PCT141" s="45"/>
      <c r="PCU141" s="45"/>
      <c r="PCV141" s="45"/>
      <c r="PCW141" s="45"/>
      <c r="PCX141" s="45"/>
      <c r="PCY141" s="45"/>
      <c r="PCZ141" s="45"/>
      <c r="PDA141" s="45"/>
      <c r="PDB141" s="45"/>
      <c r="PDC141" s="45"/>
      <c r="PDD141" s="45"/>
      <c r="PDE141" s="45"/>
      <c r="PDF141" s="45"/>
      <c r="PDG141" s="45"/>
      <c r="PDH141" s="45"/>
      <c r="PDI141" s="45"/>
      <c r="PDJ141" s="45"/>
      <c r="PDK141" s="45"/>
      <c r="PDL141" s="45"/>
      <c r="PDM141" s="45"/>
      <c r="PDN141" s="45"/>
      <c r="PDO141" s="45"/>
      <c r="PDP141" s="45"/>
      <c r="PDQ141" s="45"/>
      <c r="PDR141" s="45"/>
      <c r="PDS141" s="45"/>
      <c r="PDT141" s="45"/>
      <c r="PDU141" s="45"/>
      <c r="PDV141" s="45"/>
      <c r="PDW141" s="45"/>
      <c r="PDX141" s="45"/>
      <c r="PDY141" s="45"/>
      <c r="PDZ141" s="45"/>
      <c r="PEA141" s="45"/>
      <c r="PEB141" s="45"/>
      <c r="PEC141" s="45"/>
      <c r="PED141" s="45"/>
      <c r="PEE141" s="45"/>
      <c r="PEF141" s="45"/>
      <c r="PEG141" s="45"/>
      <c r="PEH141" s="45"/>
      <c r="PEI141" s="45"/>
      <c r="PEJ141" s="45"/>
      <c r="PEK141" s="45"/>
      <c r="PEL141" s="45"/>
      <c r="PEM141" s="45"/>
      <c r="PEN141" s="45"/>
      <c r="PEO141" s="45"/>
      <c r="PEP141" s="45"/>
      <c r="PEQ141" s="45"/>
      <c r="PER141" s="45"/>
      <c r="PES141" s="45"/>
      <c r="PET141" s="45"/>
      <c r="PEU141" s="45"/>
      <c r="PEV141" s="45"/>
      <c r="PEW141" s="45"/>
      <c r="PEX141" s="45"/>
      <c r="PEY141" s="45"/>
      <c r="PEZ141" s="45"/>
      <c r="PFA141" s="45"/>
      <c r="PFB141" s="45"/>
      <c r="PFC141" s="45"/>
      <c r="PFD141" s="45"/>
      <c r="PFE141" s="45"/>
      <c r="PFF141" s="45"/>
      <c r="PFG141" s="45"/>
      <c r="PFH141" s="45"/>
      <c r="PFI141" s="45"/>
      <c r="PFJ141" s="45"/>
      <c r="PFK141" s="45"/>
      <c r="PFL141" s="45"/>
      <c r="PFM141" s="45"/>
      <c r="PFN141" s="45"/>
      <c r="PFO141" s="45"/>
      <c r="PFP141" s="45"/>
      <c r="PFQ141" s="45"/>
      <c r="PFR141" s="45"/>
      <c r="PFS141" s="45"/>
      <c r="PFT141" s="45"/>
      <c r="PFU141" s="45"/>
      <c r="PFV141" s="45"/>
      <c r="PFW141" s="45"/>
      <c r="PFX141" s="45"/>
      <c r="PFY141" s="45"/>
      <c r="PFZ141" s="45"/>
      <c r="PGA141" s="45"/>
      <c r="PGB141" s="45"/>
      <c r="PGC141" s="45"/>
      <c r="PGD141" s="45"/>
      <c r="PGE141" s="45"/>
      <c r="PGF141" s="45"/>
      <c r="PGG141" s="45"/>
      <c r="PGH141" s="45"/>
      <c r="PGI141" s="45"/>
      <c r="PGJ141" s="45"/>
      <c r="PGK141" s="45"/>
      <c r="PGL141" s="45"/>
      <c r="PGM141" s="45"/>
      <c r="PGN141" s="45"/>
      <c r="PGO141" s="45"/>
      <c r="PGP141" s="45"/>
      <c r="PGQ141" s="45"/>
      <c r="PGR141" s="45"/>
      <c r="PGS141" s="45"/>
      <c r="PGT141" s="45"/>
      <c r="PGU141" s="45"/>
      <c r="PGV141" s="45"/>
      <c r="PGW141" s="45"/>
      <c r="PGX141" s="45"/>
      <c r="PGY141" s="45"/>
      <c r="PGZ141" s="45"/>
      <c r="PHA141" s="45"/>
      <c r="PHB141" s="45"/>
      <c r="PHC141" s="45"/>
      <c r="PHD141" s="45"/>
      <c r="PHE141" s="45"/>
      <c r="PHF141" s="45"/>
      <c r="PHG141" s="45"/>
      <c r="PHH141" s="45"/>
      <c r="PHI141" s="45"/>
      <c r="PHJ141" s="45"/>
      <c r="PHK141" s="45"/>
      <c r="PHL141" s="45"/>
      <c r="PHM141" s="45"/>
      <c r="PHN141" s="45"/>
      <c r="PHO141" s="45"/>
      <c r="PHP141" s="45"/>
      <c r="PHQ141" s="45"/>
      <c r="PHR141" s="45"/>
      <c r="PHS141" s="45"/>
      <c r="PHT141" s="45"/>
      <c r="PHU141" s="45"/>
      <c r="PHV141" s="45"/>
      <c r="PHW141" s="45"/>
      <c r="PHX141" s="45"/>
      <c r="PHY141" s="45"/>
      <c r="PHZ141" s="45"/>
      <c r="PIA141" s="45"/>
      <c r="PIB141" s="45"/>
      <c r="PIC141" s="45"/>
      <c r="PID141" s="45"/>
      <c r="PIE141" s="45"/>
      <c r="PIF141" s="45"/>
      <c r="PIG141" s="45"/>
      <c r="PIH141" s="45"/>
      <c r="PII141" s="45"/>
      <c r="PIJ141" s="45"/>
      <c r="PIK141" s="45"/>
      <c r="PIL141" s="45"/>
      <c r="PIM141" s="45"/>
      <c r="PIN141" s="45"/>
      <c r="PIO141" s="45"/>
      <c r="PIP141" s="45"/>
      <c r="PIQ141" s="45"/>
      <c r="PIR141" s="45"/>
      <c r="PIS141" s="45"/>
      <c r="PIT141" s="45"/>
      <c r="PIU141" s="45"/>
      <c r="PIV141" s="45"/>
      <c r="PIW141" s="45"/>
      <c r="PIX141" s="45"/>
      <c r="PIY141" s="45"/>
      <c r="PIZ141" s="45"/>
      <c r="PJA141" s="45"/>
      <c r="PJB141" s="45"/>
      <c r="PJC141" s="45"/>
      <c r="PJD141" s="45"/>
      <c r="PJE141" s="45"/>
      <c r="PJF141" s="45"/>
      <c r="PJG141" s="45"/>
      <c r="PJH141" s="45"/>
      <c r="PJI141" s="45"/>
      <c r="PJJ141" s="45"/>
      <c r="PJK141" s="45"/>
      <c r="PJL141" s="45"/>
      <c r="PJM141" s="45"/>
      <c r="PJN141" s="45"/>
      <c r="PJO141" s="45"/>
      <c r="PJP141" s="45"/>
      <c r="PJQ141" s="45"/>
      <c r="PJR141" s="45"/>
      <c r="PJS141" s="45"/>
      <c r="PJT141" s="45"/>
      <c r="PJU141" s="45"/>
      <c r="PJV141" s="45"/>
      <c r="PJW141" s="45"/>
      <c r="PJX141" s="45"/>
      <c r="PJY141" s="45"/>
      <c r="PJZ141" s="45"/>
      <c r="PKA141" s="45"/>
      <c r="PKB141" s="45"/>
      <c r="PKC141" s="45"/>
      <c r="PKD141" s="45"/>
      <c r="PKE141" s="45"/>
      <c r="PKF141" s="45"/>
      <c r="PKG141" s="45"/>
      <c r="PKH141" s="45"/>
      <c r="PKI141" s="45"/>
      <c r="PKJ141" s="45"/>
      <c r="PKK141" s="45"/>
      <c r="PKL141" s="45"/>
      <c r="PKM141" s="45"/>
      <c r="PKN141" s="45"/>
      <c r="PKO141" s="45"/>
      <c r="PKP141" s="45"/>
      <c r="PKQ141" s="45"/>
      <c r="PKR141" s="45"/>
      <c r="PKS141" s="45"/>
      <c r="PKT141" s="45"/>
      <c r="PKU141" s="45"/>
      <c r="PKV141" s="45"/>
      <c r="PKW141" s="45"/>
      <c r="PKX141" s="45"/>
      <c r="PKY141" s="45"/>
      <c r="PKZ141" s="45"/>
      <c r="PLA141" s="45"/>
      <c r="PLB141" s="45"/>
      <c r="PLC141" s="45"/>
      <c r="PLD141" s="45"/>
      <c r="PLE141" s="45"/>
      <c r="PLF141" s="45"/>
      <c r="PLG141" s="45"/>
      <c r="PLH141" s="45"/>
      <c r="PLI141" s="45"/>
      <c r="PLJ141" s="45"/>
      <c r="PLK141" s="45"/>
      <c r="PLL141" s="45"/>
      <c r="PLM141" s="45"/>
      <c r="PLN141" s="45"/>
      <c r="PLO141" s="45"/>
      <c r="PLP141" s="45"/>
      <c r="PLQ141" s="45"/>
      <c r="PLR141" s="45"/>
      <c r="PLS141" s="45"/>
      <c r="PLT141" s="45"/>
      <c r="PLU141" s="45"/>
      <c r="PLV141" s="45"/>
      <c r="PLW141" s="45"/>
      <c r="PLX141" s="45"/>
      <c r="PLY141" s="45"/>
      <c r="PLZ141" s="45"/>
      <c r="PMA141" s="45"/>
      <c r="PMB141" s="45"/>
      <c r="PMC141" s="45"/>
      <c r="PMD141" s="45"/>
      <c r="PME141" s="45"/>
      <c r="PMF141" s="45"/>
      <c r="PMG141" s="45"/>
      <c r="PMH141" s="45"/>
      <c r="PMI141" s="45"/>
      <c r="PMJ141" s="45"/>
      <c r="PMK141" s="45"/>
      <c r="PML141" s="45"/>
      <c r="PMM141" s="45"/>
      <c r="PMN141" s="45"/>
      <c r="PMO141" s="45"/>
      <c r="PMP141" s="45"/>
      <c r="PMQ141" s="45"/>
      <c r="PMR141" s="45"/>
      <c r="PMS141" s="45"/>
      <c r="PMT141" s="45"/>
      <c r="PMU141" s="45"/>
      <c r="PMV141" s="45"/>
      <c r="PMW141" s="45"/>
      <c r="PMX141" s="45"/>
      <c r="PMY141" s="45"/>
      <c r="PMZ141" s="45"/>
      <c r="PNA141" s="45"/>
      <c r="PNB141" s="45"/>
      <c r="PNC141" s="45"/>
      <c r="PND141" s="45"/>
      <c r="PNE141" s="45"/>
      <c r="PNF141" s="45"/>
      <c r="PNG141" s="45"/>
      <c r="PNH141" s="45"/>
      <c r="PNI141" s="45"/>
      <c r="PNJ141" s="45"/>
      <c r="PNK141" s="45"/>
      <c r="PNL141" s="45"/>
      <c r="PNM141" s="45"/>
      <c r="PNN141" s="45"/>
      <c r="PNO141" s="45"/>
      <c r="PNP141" s="45"/>
      <c r="PNQ141" s="45"/>
      <c r="PNR141" s="45"/>
      <c r="PNS141" s="45"/>
      <c r="PNT141" s="45"/>
      <c r="PNU141" s="45"/>
      <c r="PNV141" s="45"/>
      <c r="PNW141" s="45"/>
      <c r="PNX141" s="45"/>
      <c r="PNY141" s="45"/>
      <c r="PNZ141" s="45"/>
      <c r="POA141" s="45"/>
      <c r="POB141" s="45"/>
      <c r="POC141" s="45"/>
      <c r="POD141" s="45"/>
      <c r="POE141" s="45"/>
      <c r="POF141" s="45"/>
      <c r="POG141" s="45"/>
      <c r="POH141" s="45"/>
      <c r="POI141" s="45"/>
      <c r="POJ141" s="45"/>
      <c r="POK141" s="45"/>
      <c r="POL141" s="45"/>
      <c r="POM141" s="45"/>
      <c r="PON141" s="45"/>
      <c r="POO141" s="45"/>
      <c r="POP141" s="45"/>
      <c r="POQ141" s="45"/>
      <c r="POR141" s="45"/>
      <c r="POS141" s="45"/>
      <c r="POT141" s="45"/>
      <c r="POU141" s="45"/>
      <c r="POV141" s="45"/>
      <c r="POW141" s="45"/>
      <c r="POX141" s="45"/>
      <c r="POY141" s="45"/>
      <c r="POZ141" s="45"/>
      <c r="PPA141" s="45"/>
      <c r="PPB141" s="45"/>
      <c r="PPC141" s="45"/>
      <c r="PPD141" s="45"/>
      <c r="PPE141" s="45"/>
      <c r="PPF141" s="45"/>
      <c r="PPG141" s="45"/>
      <c r="PPH141" s="45"/>
      <c r="PPI141" s="45"/>
      <c r="PPJ141" s="45"/>
      <c r="PPK141" s="45"/>
      <c r="PPL141" s="45"/>
      <c r="PPM141" s="45"/>
      <c r="PPN141" s="45"/>
      <c r="PPO141" s="45"/>
      <c r="PPP141" s="45"/>
      <c r="PPQ141" s="45"/>
      <c r="PPR141" s="45"/>
      <c r="PPS141" s="45"/>
      <c r="PPT141" s="45"/>
      <c r="PPU141" s="45"/>
      <c r="PPV141" s="45"/>
      <c r="PPW141" s="45"/>
      <c r="PPX141" s="45"/>
      <c r="PPY141" s="45"/>
      <c r="PPZ141" s="45"/>
      <c r="PQA141" s="45"/>
      <c r="PQB141" s="45"/>
      <c r="PQC141" s="45"/>
      <c r="PQD141" s="45"/>
      <c r="PQE141" s="45"/>
      <c r="PQF141" s="45"/>
      <c r="PQG141" s="45"/>
      <c r="PQH141" s="45"/>
      <c r="PQI141" s="45"/>
      <c r="PQJ141" s="45"/>
      <c r="PQK141" s="45"/>
      <c r="PQL141" s="45"/>
      <c r="PQM141" s="45"/>
      <c r="PQN141" s="45"/>
      <c r="PQO141" s="45"/>
      <c r="PQP141" s="45"/>
      <c r="PQQ141" s="45"/>
      <c r="PQR141" s="45"/>
      <c r="PQS141" s="45"/>
      <c r="PQT141" s="45"/>
      <c r="PQU141" s="45"/>
      <c r="PQV141" s="45"/>
      <c r="PQW141" s="45"/>
      <c r="PQX141" s="45"/>
      <c r="PQY141" s="45"/>
      <c r="PQZ141" s="45"/>
      <c r="PRA141" s="45"/>
      <c r="PRB141" s="45"/>
      <c r="PRC141" s="45"/>
      <c r="PRD141" s="45"/>
      <c r="PRE141" s="45"/>
      <c r="PRF141" s="45"/>
      <c r="PRG141" s="45"/>
      <c r="PRH141" s="45"/>
      <c r="PRI141" s="45"/>
      <c r="PRJ141" s="45"/>
      <c r="PRK141" s="45"/>
      <c r="PRL141" s="45"/>
      <c r="PRM141" s="45"/>
      <c r="PRN141" s="45"/>
      <c r="PRO141" s="45"/>
      <c r="PRP141" s="45"/>
      <c r="PRQ141" s="45"/>
      <c r="PRR141" s="45"/>
      <c r="PRS141" s="45"/>
      <c r="PRT141" s="45"/>
      <c r="PRU141" s="45"/>
      <c r="PRV141" s="45"/>
      <c r="PRW141" s="45"/>
      <c r="PRX141" s="45"/>
      <c r="PRY141" s="45"/>
      <c r="PRZ141" s="45"/>
      <c r="PSA141" s="45"/>
      <c r="PSB141" s="45"/>
      <c r="PSC141" s="45"/>
      <c r="PSD141" s="45"/>
      <c r="PSE141" s="45"/>
      <c r="PSF141" s="45"/>
      <c r="PSG141" s="45"/>
      <c r="PSH141" s="45"/>
      <c r="PSI141" s="45"/>
      <c r="PSJ141" s="45"/>
      <c r="PSK141" s="45"/>
      <c r="PSL141" s="45"/>
      <c r="PSM141" s="45"/>
      <c r="PSN141" s="45"/>
      <c r="PSO141" s="45"/>
      <c r="PSP141" s="45"/>
      <c r="PSQ141" s="45"/>
      <c r="PSR141" s="45"/>
      <c r="PSS141" s="45"/>
      <c r="PST141" s="45"/>
      <c r="PSU141" s="45"/>
      <c r="PSV141" s="45"/>
      <c r="PSW141" s="45"/>
      <c r="PSX141" s="45"/>
      <c r="PSY141" s="45"/>
      <c r="PSZ141" s="45"/>
      <c r="PTA141" s="45"/>
      <c r="PTB141" s="45"/>
      <c r="PTC141" s="45"/>
      <c r="PTD141" s="45"/>
      <c r="PTE141" s="45"/>
      <c r="PTF141" s="45"/>
      <c r="PTG141" s="45"/>
      <c r="PTH141" s="45"/>
      <c r="PTI141" s="45"/>
      <c r="PTJ141" s="45"/>
      <c r="PTK141" s="45"/>
      <c r="PTL141" s="45"/>
      <c r="PTM141" s="45"/>
      <c r="PTN141" s="45"/>
      <c r="PTO141" s="45"/>
      <c r="PTP141" s="45"/>
      <c r="PTQ141" s="45"/>
      <c r="PTR141" s="45"/>
      <c r="PTS141" s="45"/>
      <c r="PTT141" s="45"/>
      <c r="PTU141" s="45"/>
      <c r="PTV141" s="45"/>
      <c r="PTW141" s="45"/>
      <c r="PTX141" s="45"/>
      <c r="PTY141" s="45"/>
      <c r="PTZ141" s="45"/>
      <c r="PUA141" s="45"/>
      <c r="PUB141" s="45"/>
      <c r="PUC141" s="45"/>
      <c r="PUD141" s="45"/>
      <c r="PUE141" s="45"/>
      <c r="PUF141" s="45"/>
      <c r="PUG141" s="45"/>
      <c r="PUH141" s="45"/>
      <c r="PUI141" s="45"/>
      <c r="PUJ141" s="45"/>
      <c r="PUK141" s="45"/>
      <c r="PUL141" s="45"/>
      <c r="PUM141" s="45"/>
      <c r="PUN141" s="45"/>
      <c r="PUO141" s="45"/>
      <c r="PUP141" s="45"/>
      <c r="PUQ141" s="45"/>
      <c r="PUR141" s="45"/>
      <c r="PUS141" s="45"/>
      <c r="PUT141" s="45"/>
      <c r="PUU141" s="45"/>
      <c r="PUV141" s="45"/>
      <c r="PUW141" s="45"/>
      <c r="PUX141" s="45"/>
      <c r="PUY141" s="45"/>
      <c r="PUZ141" s="45"/>
      <c r="PVA141" s="45"/>
      <c r="PVB141" s="45"/>
      <c r="PVC141" s="45"/>
      <c r="PVD141" s="45"/>
      <c r="PVE141" s="45"/>
      <c r="PVF141" s="45"/>
      <c r="PVG141" s="45"/>
      <c r="PVH141" s="45"/>
      <c r="PVI141" s="45"/>
      <c r="PVJ141" s="45"/>
      <c r="PVK141" s="45"/>
      <c r="PVL141" s="45"/>
      <c r="PVM141" s="45"/>
      <c r="PVN141" s="45"/>
      <c r="PVO141" s="45"/>
      <c r="PVP141" s="45"/>
      <c r="PVQ141" s="45"/>
      <c r="PVR141" s="45"/>
      <c r="PVS141" s="45"/>
      <c r="PVT141" s="45"/>
      <c r="PVU141" s="45"/>
      <c r="PVV141" s="45"/>
      <c r="PVW141" s="45"/>
      <c r="PVX141" s="45"/>
      <c r="PVY141" s="45"/>
      <c r="PVZ141" s="45"/>
      <c r="PWA141" s="45"/>
      <c r="PWB141" s="45"/>
      <c r="PWC141" s="45"/>
      <c r="PWD141" s="45"/>
      <c r="PWE141" s="45"/>
      <c r="PWF141" s="45"/>
      <c r="PWG141" s="45"/>
      <c r="PWH141" s="45"/>
      <c r="PWI141" s="45"/>
      <c r="PWJ141" s="45"/>
      <c r="PWK141" s="45"/>
      <c r="PWL141" s="45"/>
      <c r="PWM141" s="45"/>
      <c r="PWN141" s="45"/>
      <c r="PWO141" s="45"/>
      <c r="PWP141" s="45"/>
      <c r="PWQ141" s="45"/>
      <c r="PWR141" s="45"/>
      <c r="PWS141" s="45"/>
      <c r="PWT141" s="45"/>
      <c r="PWU141" s="45"/>
      <c r="PWV141" s="45"/>
      <c r="PWW141" s="45"/>
      <c r="PWX141" s="45"/>
      <c r="PWY141" s="45"/>
      <c r="PWZ141" s="45"/>
      <c r="PXA141" s="45"/>
      <c r="PXB141" s="45"/>
      <c r="PXC141" s="45"/>
      <c r="PXD141" s="45"/>
      <c r="PXE141" s="45"/>
      <c r="PXF141" s="45"/>
      <c r="PXG141" s="45"/>
      <c r="PXH141" s="45"/>
      <c r="PXI141" s="45"/>
      <c r="PXJ141" s="45"/>
      <c r="PXK141" s="45"/>
      <c r="PXL141" s="45"/>
      <c r="PXM141" s="45"/>
      <c r="PXN141" s="45"/>
      <c r="PXO141" s="45"/>
      <c r="PXP141" s="45"/>
      <c r="PXQ141" s="45"/>
      <c r="PXR141" s="45"/>
      <c r="PXS141" s="45"/>
      <c r="PXT141" s="45"/>
      <c r="PXU141" s="45"/>
      <c r="PXV141" s="45"/>
      <c r="PXW141" s="45"/>
      <c r="PXX141" s="45"/>
      <c r="PXY141" s="45"/>
      <c r="PXZ141" s="45"/>
      <c r="PYA141" s="45"/>
      <c r="PYB141" s="45"/>
      <c r="PYC141" s="45"/>
      <c r="PYD141" s="45"/>
      <c r="PYE141" s="45"/>
      <c r="PYF141" s="45"/>
      <c r="PYG141" s="45"/>
      <c r="PYH141" s="45"/>
      <c r="PYI141" s="45"/>
      <c r="PYJ141" s="45"/>
      <c r="PYK141" s="45"/>
      <c r="PYL141" s="45"/>
      <c r="PYM141" s="45"/>
      <c r="PYN141" s="45"/>
      <c r="PYO141" s="45"/>
      <c r="PYP141" s="45"/>
      <c r="PYQ141" s="45"/>
      <c r="PYR141" s="45"/>
      <c r="PYS141" s="45"/>
      <c r="PYT141" s="45"/>
      <c r="PYU141" s="45"/>
      <c r="PYV141" s="45"/>
      <c r="PYW141" s="45"/>
      <c r="PYX141" s="45"/>
      <c r="PYY141" s="45"/>
      <c r="PYZ141" s="45"/>
      <c r="PZA141" s="45"/>
      <c r="PZB141" s="45"/>
      <c r="PZC141" s="45"/>
      <c r="PZD141" s="45"/>
      <c r="PZE141" s="45"/>
      <c r="PZF141" s="45"/>
      <c r="PZG141" s="45"/>
      <c r="PZH141" s="45"/>
      <c r="PZI141" s="45"/>
      <c r="PZJ141" s="45"/>
      <c r="PZK141" s="45"/>
      <c r="PZL141" s="45"/>
      <c r="PZM141" s="45"/>
      <c r="PZN141" s="45"/>
      <c r="PZO141" s="45"/>
      <c r="PZP141" s="45"/>
      <c r="PZQ141" s="45"/>
      <c r="PZR141" s="45"/>
      <c r="PZS141" s="45"/>
      <c r="PZT141" s="45"/>
      <c r="PZU141" s="45"/>
      <c r="PZV141" s="45"/>
      <c r="PZW141" s="45"/>
      <c r="PZX141" s="45"/>
      <c r="PZY141" s="45"/>
      <c r="PZZ141" s="45"/>
      <c r="QAA141" s="45"/>
      <c r="QAB141" s="45"/>
      <c r="QAC141" s="45"/>
      <c r="QAD141" s="45"/>
      <c r="QAE141" s="45"/>
      <c r="QAF141" s="45"/>
      <c r="QAG141" s="45"/>
      <c r="QAH141" s="45"/>
      <c r="QAI141" s="45"/>
      <c r="QAJ141" s="45"/>
      <c r="QAK141" s="45"/>
      <c r="QAL141" s="45"/>
      <c r="QAM141" s="45"/>
      <c r="QAN141" s="45"/>
      <c r="QAO141" s="45"/>
      <c r="QAP141" s="45"/>
      <c r="QAQ141" s="45"/>
      <c r="QAR141" s="45"/>
      <c r="QAS141" s="45"/>
      <c r="QAT141" s="45"/>
      <c r="QAU141" s="45"/>
      <c r="QAV141" s="45"/>
      <c r="QAW141" s="45"/>
      <c r="QAX141" s="45"/>
      <c r="QAY141" s="45"/>
      <c r="QAZ141" s="45"/>
      <c r="QBA141" s="45"/>
      <c r="QBB141" s="45"/>
      <c r="QBC141" s="45"/>
      <c r="QBD141" s="45"/>
      <c r="QBE141" s="45"/>
      <c r="QBF141" s="45"/>
      <c r="QBG141" s="45"/>
      <c r="QBH141" s="45"/>
      <c r="QBI141" s="45"/>
      <c r="QBJ141" s="45"/>
      <c r="QBK141" s="45"/>
      <c r="QBL141" s="45"/>
      <c r="QBM141" s="45"/>
      <c r="QBN141" s="45"/>
      <c r="QBO141" s="45"/>
      <c r="QBP141" s="45"/>
      <c r="QBQ141" s="45"/>
      <c r="QBR141" s="45"/>
      <c r="QBS141" s="45"/>
      <c r="QBT141" s="45"/>
      <c r="QBU141" s="45"/>
      <c r="QBV141" s="45"/>
      <c r="QBW141" s="45"/>
      <c r="QBX141" s="45"/>
      <c r="QBY141" s="45"/>
      <c r="QBZ141" s="45"/>
      <c r="QCA141" s="45"/>
      <c r="QCB141" s="45"/>
      <c r="QCC141" s="45"/>
      <c r="QCD141" s="45"/>
      <c r="QCE141" s="45"/>
      <c r="QCF141" s="45"/>
      <c r="QCG141" s="45"/>
      <c r="QCH141" s="45"/>
      <c r="QCI141" s="45"/>
      <c r="QCJ141" s="45"/>
      <c r="QCK141" s="45"/>
      <c r="QCL141" s="45"/>
      <c r="QCM141" s="45"/>
      <c r="QCN141" s="45"/>
      <c r="QCO141" s="45"/>
      <c r="QCP141" s="45"/>
      <c r="QCQ141" s="45"/>
      <c r="QCR141" s="45"/>
      <c r="QCS141" s="45"/>
      <c r="QCT141" s="45"/>
      <c r="QCU141" s="45"/>
      <c r="QCV141" s="45"/>
      <c r="QCW141" s="45"/>
      <c r="QCX141" s="45"/>
      <c r="QCY141" s="45"/>
      <c r="QCZ141" s="45"/>
      <c r="QDA141" s="45"/>
      <c r="QDB141" s="45"/>
      <c r="QDC141" s="45"/>
      <c r="QDD141" s="45"/>
      <c r="QDE141" s="45"/>
      <c r="QDF141" s="45"/>
      <c r="QDG141" s="45"/>
      <c r="QDH141" s="45"/>
      <c r="QDI141" s="45"/>
      <c r="QDJ141" s="45"/>
      <c r="QDK141" s="45"/>
      <c r="QDL141" s="45"/>
      <c r="QDM141" s="45"/>
      <c r="QDN141" s="45"/>
      <c r="QDO141" s="45"/>
      <c r="QDP141" s="45"/>
      <c r="QDQ141" s="45"/>
      <c r="QDR141" s="45"/>
      <c r="QDS141" s="45"/>
      <c r="QDT141" s="45"/>
      <c r="QDU141" s="45"/>
      <c r="QDV141" s="45"/>
      <c r="QDW141" s="45"/>
      <c r="QDX141" s="45"/>
      <c r="QDY141" s="45"/>
      <c r="QDZ141" s="45"/>
      <c r="QEA141" s="45"/>
      <c r="QEB141" s="45"/>
      <c r="QEC141" s="45"/>
      <c r="QED141" s="45"/>
      <c r="QEE141" s="45"/>
      <c r="QEF141" s="45"/>
      <c r="QEG141" s="45"/>
      <c r="QEH141" s="45"/>
      <c r="QEI141" s="45"/>
      <c r="QEJ141" s="45"/>
      <c r="QEK141" s="45"/>
      <c r="QEL141" s="45"/>
      <c r="QEM141" s="45"/>
      <c r="QEN141" s="45"/>
      <c r="QEO141" s="45"/>
      <c r="QEP141" s="45"/>
      <c r="QEQ141" s="45"/>
      <c r="QER141" s="45"/>
      <c r="QES141" s="45"/>
      <c r="QET141" s="45"/>
      <c r="QEU141" s="45"/>
      <c r="QEV141" s="45"/>
      <c r="QEW141" s="45"/>
      <c r="QEX141" s="45"/>
      <c r="QEY141" s="45"/>
      <c r="QEZ141" s="45"/>
      <c r="QFA141" s="45"/>
      <c r="QFB141" s="45"/>
      <c r="QFC141" s="45"/>
      <c r="QFD141" s="45"/>
      <c r="QFE141" s="45"/>
      <c r="QFF141" s="45"/>
      <c r="QFG141" s="45"/>
      <c r="QFH141" s="45"/>
      <c r="QFI141" s="45"/>
      <c r="QFJ141" s="45"/>
      <c r="QFK141" s="45"/>
      <c r="QFL141" s="45"/>
      <c r="QFM141" s="45"/>
      <c r="QFN141" s="45"/>
      <c r="QFO141" s="45"/>
      <c r="QFP141" s="45"/>
      <c r="QFQ141" s="45"/>
      <c r="QFR141" s="45"/>
      <c r="QFS141" s="45"/>
      <c r="QFT141" s="45"/>
      <c r="QFU141" s="45"/>
      <c r="QFV141" s="45"/>
      <c r="QFW141" s="45"/>
      <c r="QFX141" s="45"/>
      <c r="QFY141" s="45"/>
      <c r="QFZ141" s="45"/>
      <c r="QGA141" s="45"/>
      <c r="QGB141" s="45"/>
      <c r="QGC141" s="45"/>
      <c r="QGD141" s="45"/>
      <c r="QGE141" s="45"/>
      <c r="QGF141" s="45"/>
      <c r="QGG141" s="45"/>
      <c r="QGH141" s="45"/>
      <c r="QGI141" s="45"/>
      <c r="QGJ141" s="45"/>
      <c r="QGK141" s="45"/>
      <c r="QGL141" s="45"/>
      <c r="QGM141" s="45"/>
      <c r="QGN141" s="45"/>
      <c r="QGO141" s="45"/>
      <c r="QGP141" s="45"/>
      <c r="QGQ141" s="45"/>
      <c r="QGR141" s="45"/>
      <c r="QGS141" s="45"/>
      <c r="QGT141" s="45"/>
      <c r="QGU141" s="45"/>
      <c r="QGV141" s="45"/>
      <c r="QGW141" s="45"/>
      <c r="QGX141" s="45"/>
      <c r="QGY141" s="45"/>
      <c r="QGZ141" s="45"/>
      <c r="QHA141" s="45"/>
      <c r="QHB141" s="45"/>
      <c r="QHC141" s="45"/>
      <c r="QHD141" s="45"/>
      <c r="QHE141" s="45"/>
      <c r="QHF141" s="45"/>
      <c r="QHG141" s="45"/>
      <c r="QHH141" s="45"/>
      <c r="QHI141" s="45"/>
      <c r="QHJ141" s="45"/>
      <c r="QHK141" s="45"/>
      <c r="QHL141" s="45"/>
      <c r="QHM141" s="45"/>
      <c r="QHN141" s="45"/>
      <c r="QHO141" s="45"/>
      <c r="QHP141" s="45"/>
      <c r="QHQ141" s="45"/>
      <c r="QHR141" s="45"/>
      <c r="QHS141" s="45"/>
      <c r="QHT141" s="45"/>
      <c r="QHU141" s="45"/>
      <c r="QHV141" s="45"/>
      <c r="QHW141" s="45"/>
      <c r="QHX141" s="45"/>
      <c r="QHY141" s="45"/>
      <c r="QHZ141" s="45"/>
      <c r="QIA141" s="45"/>
      <c r="QIB141" s="45"/>
      <c r="QIC141" s="45"/>
      <c r="QID141" s="45"/>
      <c r="QIE141" s="45"/>
      <c r="QIF141" s="45"/>
      <c r="QIG141" s="45"/>
      <c r="QIH141" s="45"/>
      <c r="QII141" s="45"/>
      <c r="QIJ141" s="45"/>
      <c r="QIK141" s="45"/>
      <c r="QIL141" s="45"/>
      <c r="QIM141" s="45"/>
      <c r="QIN141" s="45"/>
      <c r="QIO141" s="45"/>
      <c r="QIP141" s="45"/>
      <c r="QIQ141" s="45"/>
      <c r="QIR141" s="45"/>
      <c r="QIS141" s="45"/>
      <c r="QIT141" s="45"/>
      <c r="QIU141" s="45"/>
      <c r="QIV141" s="45"/>
      <c r="QIW141" s="45"/>
      <c r="QIX141" s="45"/>
      <c r="QIY141" s="45"/>
      <c r="QIZ141" s="45"/>
      <c r="QJA141" s="45"/>
      <c r="QJB141" s="45"/>
      <c r="QJC141" s="45"/>
      <c r="QJD141" s="45"/>
      <c r="QJE141" s="45"/>
      <c r="QJF141" s="45"/>
      <c r="QJG141" s="45"/>
      <c r="QJH141" s="45"/>
      <c r="QJI141" s="45"/>
      <c r="QJJ141" s="45"/>
      <c r="QJK141" s="45"/>
      <c r="QJL141" s="45"/>
      <c r="QJM141" s="45"/>
      <c r="QJN141" s="45"/>
      <c r="QJO141" s="45"/>
      <c r="QJP141" s="45"/>
      <c r="QJQ141" s="45"/>
      <c r="QJR141" s="45"/>
      <c r="QJS141" s="45"/>
      <c r="QJT141" s="45"/>
      <c r="QJU141" s="45"/>
      <c r="QJV141" s="45"/>
      <c r="QJW141" s="45"/>
      <c r="QJX141" s="45"/>
      <c r="QJY141" s="45"/>
      <c r="QJZ141" s="45"/>
      <c r="QKA141" s="45"/>
      <c r="QKB141" s="45"/>
      <c r="QKC141" s="45"/>
      <c r="QKD141" s="45"/>
      <c r="QKE141" s="45"/>
      <c r="QKF141" s="45"/>
      <c r="QKG141" s="45"/>
      <c r="QKH141" s="45"/>
      <c r="QKI141" s="45"/>
      <c r="QKJ141" s="45"/>
      <c r="QKK141" s="45"/>
      <c r="QKL141" s="45"/>
      <c r="QKM141" s="45"/>
      <c r="QKN141" s="45"/>
      <c r="QKO141" s="45"/>
      <c r="QKP141" s="45"/>
      <c r="QKQ141" s="45"/>
      <c r="QKR141" s="45"/>
      <c r="QKS141" s="45"/>
      <c r="QKT141" s="45"/>
      <c r="QKU141" s="45"/>
      <c r="QKV141" s="45"/>
      <c r="QKW141" s="45"/>
      <c r="QKX141" s="45"/>
      <c r="QKY141" s="45"/>
      <c r="QKZ141" s="45"/>
      <c r="QLA141" s="45"/>
      <c r="QLB141" s="45"/>
      <c r="QLC141" s="45"/>
      <c r="QLD141" s="45"/>
      <c r="QLE141" s="45"/>
      <c r="QLF141" s="45"/>
      <c r="QLG141" s="45"/>
      <c r="QLH141" s="45"/>
      <c r="QLI141" s="45"/>
      <c r="QLJ141" s="45"/>
      <c r="QLK141" s="45"/>
      <c r="QLL141" s="45"/>
      <c r="QLM141" s="45"/>
      <c r="QLN141" s="45"/>
      <c r="QLO141" s="45"/>
      <c r="QLP141" s="45"/>
      <c r="QLQ141" s="45"/>
      <c r="QLR141" s="45"/>
      <c r="QLS141" s="45"/>
      <c r="QLT141" s="45"/>
      <c r="QLU141" s="45"/>
      <c r="QLV141" s="45"/>
      <c r="QLW141" s="45"/>
      <c r="QLX141" s="45"/>
      <c r="QLY141" s="45"/>
      <c r="QLZ141" s="45"/>
      <c r="QMA141" s="45"/>
      <c r="QMB141" s="45"/>
      <c r="QMC141" s="45"/>
      <c r="QMD141" s="45"/>
      <c r="QME141" s="45"/>
      <c r="QMF141" s="45"/>
      <c r="QMG141" s="45"/>
      <c r="QMH141" s="45"/>
      <c r="QMI141" s="45"/>
      <c r="QMJ141" s="45"/>
      <c r="QMK141" s="45"/>
      <c r="QML141" s="45"/>
      <c r="QMM141" s="45"/>
      <c r="QMN141" s="45"/>
      <c r="QMO141" s="45"/>
      <c r="QMP141" s="45"/>
      <c r="QMQ141" s="45"/>
      <c r="QMR141" s="45"/>
      <c r="QMS141" s="45"/>
      <c r="QMT141" s="45"/>
      <c r="QMU141" s="45"/>
      <c r="QMV141" s="45"/>
      <c r="QMW141" s="45"/>
      <c r="QMX141" s="45"/>
      <c r="QMY141" s="45"/>
      <c r="QMZ141" s="45"/>
      <c r="QNA141" s="45"/>
      <c r="QNB141" s="45"/>
      <c r="QNC141" s="45"/>
      <c r="QND141" s="45"/>
      <c r="QNE141" s="45"/>
      <c r="QNF141" s="45"/>
      <c r="QNG141" s="45"/>
      <c r="QNH141" s="45"/>
      <c r="QNI141" s="45"/>
      <c r="QNJ141" s="45"/>
      <c r="QNK141" s="45"/>
      <c r="QNL141" s="45"/>
      <c r="QNM141" s="45"/>
      <c r="QNN141" s="45"/>
      <c r="QNO141" s="45"/>
      <c r="QNP141" s="45"/>
      <c r="QNQ141" s="45"/>
      <c r="QNR141" s="45"/>
      <c r="QNS141" s="45"/>
      <c r="QNT141" s="45"/>
      <c r="QNU141" s="45"/>
      <c r="QNV141" s="45"/>
      <c r="QNW141" s="45"/>
      <c r="QNX141" s="45"/>
      <c r="QNY141" s="45"/>
      <c r="QNZ141" s="45"/>
      <c r="QOA141" s="45"/>
      <c r="QOB141" s="45"/>
      <c r="QOC141" s="45"/>
      <c r="QOD141" s="45"/>
      <c r="QOE141" s="45"/>
      <c r="QOF141" s="45"/>
      <c r="QOG141" s="45"/>
      <c r="QOH141" s="45"/>
      <c r="QOI141" s="45"/>
      <c r="QOJ141" s="45"/>
      <c r="QOK141" s="45"/>
      <c r="QOL141" s="45"/>
      <c r="QOM141" s="45"/>
      <c r="QON141" s="45"/>
      <c r="QOO141" s="45"/>
      <c r="QOP141" s="45"/>
      <c r="QOQ141" s="45"/>
      <c r="QOR141" s="45"/>
      <c r="QOS141" s="45"/>
      <c r="QOT141" s="45"/>
      <c r="QOU141" s="45"/>
      <c r="QOV141" s="45"/>
      <c r="QOW141" s="45"/>
      <c r="QOX141" s="45"/>
      <c r="QOY141" s="45"/>
      <c r="QOZ141" s="45"/>
      <c r="QPA141" s="45"/>
      <c r="QPB141" s="45"/>
      <c r="QPC141" s="45"/>
      <c r="QPD141" s="45"/>
      <c r="QPE141" s="45"/>
      <c r="QPF141" s="45"/>
      <c r="QPG141" s="45"/>
      <c r="QPH141" s="45"/>
      <c r="QPI141" s="45"/>
      <c r="QPJ141" s="45"/>
      <c r="QPK141" s="45"/>
      <c r="QPL141" s="45"/>
      <c r="QPM141" s="45"/>
      <c r="QPN141" s="45"/>
      <c r="QPO141" s="45"/>
      <c r="QPP141" s="45"/>
      <c r="QPQ141" s="45"/>
      <c r="QPR141" s="45"/>
      <c r="QPS141" s="45"/>
      <c r="QPT141" s="45"/>
      <c r="QPU141" s="45"/>
      <c r="QPV141" s="45"/>
      <c r="QPW141" s="45"/>
      <c r="QPX141" s="45"/>
      <c r="QPY141" s="45"/>
      <c r="QPZ141" s="45"/>
      <c r="QQA141" s="45"/>
      <c r="QQB141" s="45"/>
      <c r="QQC141" s="45"/>
      <c r="QQD141" s="45"/>
      <c r="QQE141" s="45"/>
      <c r="QQF141" s="45"/>
      <c r="QQG141" s="45"/>
      <c r="QQH141" s="45"/>
      <c r="QQI141" s="45"/>
      <c r="QQJ141" s="45"/>
      <c r="QQK141" s="45"/>
      <c r="QQL141" s="45"/>
      <c r="QQM141" s="45"/>
      <c r="QQN141" s="45"/>
      <c r="QQO141" s="45"/>
      <c r="QQP141" s="45"/>
      <c r="QQQ141" s="45"/>
      <c r="QQR141" s="45"/>
      <c r="QQS141" s="45"/>
      <c r="QQT141" s="45"/>
      <c r="QQU141" s="45"/>
      <c r="QQV141" s="45"/>
      <c r="QQW141" s="45"/>
      <c r="QQX141" s="45"/>
      <c r="QQY141" s="45"/>
      <c r="QQZ141" s="45"/>
      <c r="QRA141" s="45"/>
      <c r="QRB141" s="45"/>
      <c r="QRC141" s="45"/>
      <c r="QRD141" s="45"/>
      <c r="QRE141" s="45"/>
      <c r="QRF141" s="45"/>
      <c r="QRG141" s="45"/>
      <c r="QRH141" s="45"/>
      <c r="QRI141" s="45"/>
      <c r="QRJ141" s="45"/>
      <c r="QRK141" s="45"/>
      <c r="QRL141" s="45"/>
      <c r="QRM141" s="45"/>
      <c r="QRN141" s="45"/>
      <c r="QRO141" s="45"/>
      <c r="QRP141" s="45"/>
      <c r="QRQ141" s="45"/>
      <c r="QRR141" s="45"/>
      <c r="QRS141" s="45"/>
      <c r="QRT141" s="45"/>
      <c r="QRU141" s="45"/>
      <c r="QRV141" s="45"/>
      <c r="QRW141" s="45"/>
      <c r="QRX141" s="45"/>
      <c r="QRY141" s="45"/>
      <c r="QRZ141" s="45"/>
      <c r="QSA141" s="45"/>
      <c r="QSB141" s="45"/>
      <c r="QSC141" s="45"/>
      <c r="QSD141" s="45"/>
      <c r="QSE141" s="45"/>
      <c r="QSF141" s="45"/>
      <c r="QSG141" s="45"/>
      <c r="QSH141" s="45"/>
      <c r="QSI141" s="45"/>
      <c r="QSJ141" s="45"/>
      <c r="QSK141" s="45"/>
      <c r="QSL141" s="45"/>
      <c r="QSM141" s="45"/>
      <c r="QSN141" s="45"/>
      <c r="QSO141" s="45"/>
      <c r="QSP141" s="45"/>
      <c r="QSQ141" s="45"/>
      <c r="QSR141" s="45"/>
      <c r="QSS141" s="45"/>
      <c r="QST141" s="45"/>
      <c r="QSU141" s="45"/>
      <c r="QSV141" s="45"/>
      <c r="QSW141" s="45"/>
      <c r="QSX141" s="45"/>
      <c r="QSY141" s="45"/>
      <c r="QSZ141" s="45"/>
      <c r="QTA141" s="45"/>
      <c r="QTB141" s="45"/>
      <c r="QTC141" s="45"/>
      <c r="QTD141" s="45"/>
      <c r="QTE141" s="45"/>
      <c r="QTF141" s="45"/>
      <c r="QTG141" s="45"/>
      <c r="QTH141" s="45"/>
      <c r="QTI141" s="45"/>
      <c r="QTJ141" s="45"/>
      <c r="QTK141" s="45"/>
      <c r="QTL141" s="45"/>
      <c r="QTM141" s="45"/>
      <c r="QTN141" s="45"/>
      <c r="QTO141" s="45"/>
      <c r="QTP141" s="45"/>
      <c r="QTQ141" s="45"/>
      <c r="QTR141" s="45"/>
      <c r="QTS141" s="45"/>
      <c r="QTT141" s="45"/>
      <c r="QTU141" s="45"/>
      <c r="QTV141" s="45"/>
      <c r="QTW141" s="45"/>
      <c r="QTX141" s="45"/>
      <c r="QTY141" s="45"/>
      <c r="QTZ141" s="45"/>
      <c r="QUA141" s="45"/>
      <c r="QUB141" s="45"/>
      <c r="QUC141" s="45"/>
      <c r="QUD141" s="45"/>
      <c r="QUE141" s="45"/>
      <c r="QUF141" s="45"/>
      <c r="QUG141" s="45"/>
      <c r="QUH141" s="45"/>
      <c r="QUI141" s="45"/>
      <c r="QUJ141" s="45"/>
      <c r="QUK141" s="45"/>
      <c r="QUL141" s="45"/>
      <c r="QUM141" s="45"/>
      <c r="QUN141" s="45"/>
      <c r="QUO141" s="45"/>
      <c r="QUP141" s="45"/>
      <c r="QUQ141" s="45"/>
      <c r="QUR141" s="45"/>
      <c r="QUS141" s="45"/>
      <c r="QUT141" s="45"/>
      <c r="QUU141" s="45"/>
      <c r="QUV141" s="45"/>
      <c r="QUW141" s="45"/>
      <c r="QUX141" s="45"/>
      <c r="QUY141" s="45"/>
      <c r="QUZ141" s="45"/>
      <c r="QVA141" s="45"/>
      <c r="QVB141" s="45"/>
      <c r="QVC141" s="45"/>
      <c r="QVD141" s="45"/>
      <c r="QVE141" s="45"/>
      <c r="QVF141" s="45"/>
      <c r="QVG141" s="45"/>
      <c r="QVH141" s="45"/>
      <c r="QVI141" s="45"/>
      <c r="QVJ141" s="45"/>
      <c r="QVK141" s="45"/>
      <c r="QVL141" s="45"/>
      <c r="QVM141" s="45"/>
      <c r="QVN141" s="45"/>
      <c r="QVO141" s="45"/>
      <c r="QVP141" s="45"/>
      <c r="QVQ141" s="45"/>
      <c r="QVR141" s="45"/>
      <c r="QVS141" s="45"/>
      <c r="QVT141" s="45"/>
      <c r="QVU141" s="45"/>
      <c r="QVV141" s="45"/>
      <c r="QVW141" s="45"/>
      <c r="QVX141" s="45"/>
      <c r="QVY141" s="45"/>
      <c r="QVZ141" s="45"/>
      <c r="QWA141" s="45"/>
      <c r="QWB141" s="45"/>
      <c r="QWC141" s="45"/>
      <c r="QWD141" s="45"/>
      <c r="QWE141" s="45"/>
      <c r="QWF141" s="45"/>
      <c r="QWG141" s="45"/>
      <c r="QWH141" s="45"/>
      <c r="QWI141" s="45"/>
      <c r="QWJ141" s="45"/>
      <c r="QWK141" s="45"/>
      <c r="QWL141" s="45"/>
      <c r="QWM141" s="45"/>
      <c r="QWN141" s="45"/>
      <c r="QWO141" s="45"/>
      <c r="QWP141" s="45"/>
      <c r="QWQ141" s="45"/>
      <c r="QWR141" s="45"/>
      <c r="QWS141" s="45"/>
      <c r="QWT141" s="45"/>
      <c r="QWU141" s="45"/>
      <c r="QWV141" s="45"/>
      <c r="QWW141" s="45"/>
      <c r="QWX141" s="45"/>
      <c r="QWY141" s="45"/>
      <c r="QWZ141" s="45"/>
      <c r="QXA141" s="45"/>
      <c r="QXB141" s="45"/>
      <c r="QXC141" s="45"/>
      <c r="QXD141" s="45"/>
      <c r="QXE141" s="45"/>
      <c r="QXF141" s="45"/>
      <c r="QXG141" s="45"/>
      <c r="QXH141" s="45"/>
      <c r="QXI141" s="45"/>
      <c r="QXJ141" s="45"/>
      <c r="QXK141" s="45"/>
      <c r="QXL141" s="45"/>
      <c r="QXM141" s="45"/>
      <c r="QXN141" s="45"/>
      <c r="QXO141" s="45"/>
      <c r="QXP141" s="45"/>
      <c r="QXQ141" s="45"/>
      <c r="QXR141" s="45"/>
      <c r="QXS141" s="45"/>
      <c r="QXT141" s="45"/>
      <c r="QXU141" s="45"/>
      <c r="QXV141" s="45"/>
      <c r="QXW141" s="45"/>
      <c r="QXX141" s="45"/>
      <c r="QXY141" s="45"/>
      <c r="QXZ141" s="45"/>
      <c r="QYA141" s="45"/>
      <c r="QYB141" s="45"/>
      <c r="QYC141" s="45"/>
      <c r="QYD141" s="45"/>
      <c r="QYE141" s="45"/>
      <c r="QYF141" s="45"/>
      <c r="QYG141" s="45"/>
      <c r="QYH141" s="45"/>
      <c r="QYI141" s="45"/>
      <c r="QYJ141" s="45"/>
      <c r="QYK141" s="45"/>
      <c r="QYL141" s="45"/>
      <c r="QYM141" s="45"/>
      <c r="QYN141" s="45"/>
      <c r="QYO141" s="45"/>
      <c r="QYP141" s="45"/>
      <c r="QYQ141" s="45"/>
      <c r="QYR141" s="45"/>
      <c r="QYS141" s="45"/>
      <c r="QYT141" s="45"/>
      <c r="QYU141" s="45"/>
      <c r="QYV141" s="45"/>
      <c r="QYW141" s="45"/>
      <c r="QYX141" s="45"/>
      <c r="QYY141" s="45"/>
      <c r="QYZ141" s="45"/>
      <c r="QZA141" s="45"/>
      <c r="QZB141" s="45"/>
      <c r="QZC141" s="45"/>
      <c r="QZD141" s="45"/>
      <c r="QZE141" s="45"/>
      <c r="QZF141" s="45"/>
      <c r="QZG141" s="45"/>
      <c r="QZH141" s="45"/>
      <c r="QZI141" s="45"/>
      <c r="QZJ141" s="45"/>
      <c r="QZK141" s="45"/>
      <c r="QZL141" s="45"/>
      <c r="QZM141" s="45"/>
      <c r="QZN141" s="45"/>
      <c r="QZO141" s="45"/>
      <c r="QZP141" s="45"/>
      <c r="QZQ141" s="45"/>
      <c r="QZR141" s="45"/>
      <c r="QZS141" s="45"/>
      <c r="QZT141" s="45"/>
      <c r="QZU141" s="45"/>
      <c r="QZV141" s="45"/>
      <c r="QZW141" s="45"/>
      <c r="QZX141" s="45"/>
      <c r="QZY141" s="45"/>
      <c r="QZZ141" s="45"/>
      <c r="RAA141" s="45"/>
      <c r="RAB141" s="45"/>
      <c r="RAC141" s="45"/>
      <c r="RAD141" s="45"/>
      <c r="RAE141" s="45"/>
      <c r="RAF141" s="45"/>
      <c r="RAG141" s="45"/>
      <c r="RAH141" s="45"/>
      <c r="RAI141" s="45"/>
      <c r="RAJ141" s="45"/>
      <c r="RAK141" s="45"/>
      <c r="RAL141" s="45"/>
      <c r="RAM141" s="45"/>
      <c r="RAN141" s="45"/>
      <c r="RAO141" s="45"/>
      <c r="RAP141" s="45"/>
      <c r="RAQ141" s="45"/>
      <c r="RAR141" s="45"/>
      <c r="RAS141" s="45"/>
      <c r="RAT141" s="45"/>
      <c r="RAU141" s="45"/>
      <c r="RAV141" s="45"/>
      <c r="RAW141" s="45"/>
      <c r="RAX141" s="45"/>
      <c r="RAY141" s="45"/>
      <c r="RAZ141" s="45"/>
      <c r="RBA141" s="45"/>
      <c r="RBB141" s="45"/>
      <c r="RBC141" s="45"/>
      <c r="RBD141" s="45"/>
      <c r="RBE141" s="45"/>
      <c r="RBF141" s="45"/>
      <c r="RBG141" s="45"/>
      <c r="RBH141" s="45"/>
      <c r="RBI141" s="45"/>
      <c r="RBJ141" s="45"/>
      <c r="RBK141" s="45"/>
      <c r="RBL141" s="45"/>
      <c r="RBM141" s="45"/>
      <c r="RBN141" s="45"/>
      <c r="RBO141" s="45"/>
      <c r="RBP141" s="45"/>
      <c r="RBQ141" s="45"/>
      <c r="RBR141" s="45"/>
      <c r="RBS141" s="45"/>
      <c r="RBT141" s="45"/>
      <c r="RBU141" s="45"/>
      <c r="RBV141" s="45"/>
      <c r="RBW141" s="45"/>
      <c r="RBX141" s="45"/>
      <c r="RBY141" s="45"/>
      <c r="RBZ141" s="45"/>
      <c r="RCA141" s="45"/>
      <c r="RCB141" s="45"/>
      <c r="RCC141" s="45"/>
      <c r="RCD141" s="45"/>
      <c r="RCE141" s="45"/>
      <c r="RCF141" s="45"/>
      <c r="RCG141" s="45"/>
      <c r="RCH141" s="45"/>
      <c r="RCI141" s="45"/>
      <c r="RCJ141" s="45"/>
      <c r="RCK141" s="45"/>
      <c r="RCL141" s="45"/>
      <c r="RCM141" s="45"/>
      <c r="RCN141" s="45"/>
      <c r="RCO141" s="45"/>
      <c r="RCP141" s="45"/>
      <c r="RCQ141" s="45"/>
      <c r="RCR141" s="45"/>
      <c r="RCS141" s="45"/>
      <c r="RCT141" s="45"/>
      <c r="RCU141" s="45"/>
      <c r="RCV141" s="45"/>
      <c r="RCW141" s="45"/>
      <c r="RCX141" s="45"/>
      <c r="RCY141" s="45"/>
      <c r="RCZ141" s="45"/>
      <c r="RDA141" s="45"/>
      <c r="RDB141" s="45"/>
      <c r="RDC141" s="45"/>
      <c r="RDD141" s="45"/>
      <c r="RDE141" s="45"/>
      <c r="RDF141" s="45"/>
      <c r="RDG141" s="45"/>
      <c r="RDH141" s="45"/>
      <c r="RDI141" s="45"/>
      <c r="RDJ141" s="45"/>
      <c r="RDK141" s="45"/>
      <c r="RDL141" s="45"/>
      <c r="RDM141" s="45"/>
      <c r="RDN141" s="45"/>
      <c r="RDO141" s="45"/>
      <c r="RDP141" s="45"/>
      <c r="RDQ141" s="45"/>
      <c r="RDR141" s="45"/>
      <c r="RDS141" s="45"/>
      <c r="RDT141" s="45"/>
      <c r="RDU141" s="45"/>
      <c r="RDV141" s="45"/>
      <c r="RDW141" s="45"/>
      <c r="RDX141" s="45"/>
      <c r="RDY141" s="45"/>
      <c r="RDZ141" s="45"/>
      <c r="REA141" s="45"/>
      <c r="REB141" s="45"/>
      <c r="REC141" s="45"/>
      <c r="RED141" s="45"/>
      <c r="REE141" s="45"/>
      <c r="REF141" s="45"/>
      <c r="REG141" s="45"/>
      <c r="REH141" s="45"/>
      <c r="REI141" s="45"/>
      <c r="REJ141" s="45"/>
      <c r="REK141" s="45"/>
      <c r="REL141" s="45"/>
      <c r="REM141" s="45"/>
      <c r="REN141" s="45"/>
      <c r="REO141" s="45"/>
      <c r="REP141" s="45"/>
      <c r="REQ141" s="45"/>
      <c r="RER141" s="45"/>
      <c r="RES141" s="45"/>
      <c r="RET141" s="45"/>
      <c r="REU141" s="45"/>
      <c r="REV141" s="45"/>
      <c r="REW141" s="45"/>
      <c r="REX141" s="45"/>
      <c r="REY141" s="45"/>
      <c r="REZ141" s="45"/>
      <c r="RFA141" s="45"/>
      <c r="RFB141" s="45"/>
      <c r="RFC141" s="45"/>
      <c r="RFD141" s="45"/>
      <c r="RFE141" s="45"/>
      <c r="RFF141" s="45"/>
      <c r="RFG141" s="45"/>
      <c r="RFH141" s="45"/>
      <c r="RFI141" s="45"/>
      <c r="RFJ141" s="45"/>
      <c r="RFK141" s="45"/>
      <c r="RFL141" s="45"/>
      <c r="RFM141" s="45"/>
      <c r="RFN141" s="45"/>
      <c r="RFO141" s="45"/>
      <c r="RFP141" s="45"/>
      <c r="RFQ141" s="45"/>
      <c r="RFR141" s="45"/>
      <c r="RFS141" s="45"/>
      <c r="RFT141" s="45"/>
      <c r="RFU141" s="45"/>
      <c r="RFV141" s="45"/>
      <c r="RFW141" s="45"/>
      <c r="RFX141" s="45"/>
      <c r="RFY141" s="45"/>
      <c r="RFZ141" s="45"/>
      <c r="RGA141" s="45"/>
      <c r="RGB141" s="45"/>
      <c r="RGC141" s="45"/>
      <c r="RGD141" s="45"/>
      <c r="RGE141" s="45"/>
      <c r="RGF141" s="45"/>
      <c r="RGG141" s="45"/>
      <c r="RGH141" s="45"/>
      <c r="RGI141" s="45"/>
      <c r="RGJ141" s="45"/>
      <c r="RGK141" s="45"/>
      <c r="RGL141" s="45"/>
      <c r="RGM141" s="45"/>
      <c r="RGN141" s="45"/>
      <c r="RGO141" s="45"/>
      <c r="RGP141" s="45"/>
      <c r="RGQ141" s="45"/>
      <c r="RGR141" s="45"/>
      <c r="RGS141" s="45"/>
      <c r="RGT141" s="45"/>
      <c r="RGU141" s="45"/>
      <c r="RGV141" s="45"/>
      <c r="RGW141" s="45"/>
      <c r="RGX141" s="45"/>
      <c r="RGY141" s="45"/>
      <c r="RGZ141" s="45"/>
      <c r="RHA141" s="45"/>
      <c r="RHB141" s="45"/>
      <c r="RHC141" s="45"/>
      <c r="RHD141" s="45"/>
      <c r="RHE141" s="45"/>
      <c r="RHF141" s="45"/>
      <c r="RHG141" s="45"/>
      <c r="RHH141" s="45"/>
      <c r="RHI141" s="45"/>
      <c r="RHJ141" s="45"/>
      <c r="RHK141" s="45"/>
      <c r="RHL141" s="45"/>
      <c r="RHM141" s="45"/>
      <c r="RHN141" s="45"/>
      <c r="RHO141" s="45"/>
      <c r="RHP141" s="45"/>
      <c r="RHQ141" s="45"/>
      <c r="RHR141" s="45"/>
      <c r="RHS141" s="45"/>
      <c r="RHT141" s="45"/>
      <c r="RHU141" s="45"/>
      <c r="RHV141" s="45"/>
      <c r="RHW141" s="45"/>
      <c r="RHX141" s="45"/>
      <c r="RHY141" s="45"/>
      <c r="RHZ141" s="45"/>
      <c r="RIA141" s="45"/>
      <c r="RIB141" s="45"/>
      <c r="RIC141" s="45"/>
      <c r="RID141" s="45"/>
      <c r="RIE141" s="45"/>
      <c r="RIF141" s="45"/>
      <c r="RIG141" s="45"/>
      <c r="RIH141" s="45"/>
      <c r="RII141" s="45"/>
      <c r="RIJ141" s="45"/>
      <c r="RIK141" s="45"/>
      <c r="RIL141" s="45"/>
      <c r="RIM141" s="45"/>
      <c r="RIN141" s="45"/>
      <c r="RIO141" s="45"/>
      <c r="RIP141" s="45"/>
      <c r="RIQ141" s="45"/>
      <c r="RIR141" s="45"/>
      <c r="RIS141" s="45"/>
      <c r="RIT141" s="45"/>
      <c r="RIU141" s="45"/>
      <c r="RIV141" s="45"/>
      <c r="RIW141" s="45"/>
      <c r="RIX141" s="45"/>
      <c r="RIY141" s="45"/>
      <c r="RIZ141" s="45"/>
      <c r="RJA141" s="45"/>
      <c r="RJB141" s="45"/>
      <c r="RJC141" s="45"/>
      <c r="RJD141" s="45"/>
      <c r="RJE141" s="45"/>
      <c r="RJF141" s="45"/>
      <c r="RJG141" s="45"/>
      <c r="RJH141" s="45"/>
      <c r="RJI141" s="45"/>
      <c r="RJJ141" s="45"/>
      <c r="RJK141" s="45"/>
      <c r="RJL141" s="45"/>
      <c r="RJM141" s="45"/>
      <c r="RJN141" s="45"/>
      <c r="RJO141" s="45"/>
      <c r="RJP141" s="45"/>
      <c r="RJQ141" s="45"/>
      <c r="RJR141" s="45"/>
      <c r="RJS141" s="45"/>
      <c r="RJT141" s="45"/>
      <c r="RJU141" s="45"/>
      <c r="RJV141" s="45"/>
      <c r="RJW141" s="45"/>
      <c r="RJX141" s="45"/>
      <c r="RJY141" s="45"/>
      <c r="RJZ141" s="45"/>
      <c r="RKA141" s="45"/>
      <c r="RKB141" s="45"/>
      <c r="RKC141" s="45"/>
      <c r="RKD141" s="45"/>
      <c r="RKE141" s="45"/>
      <c r="RKF141" s="45"/>
      <c r="RKG141" s="45"/>
      <c r="RKH141" s="45"/>
      <c r="RKI141" s="45"/>
      <c r="RKJ141" s="45"/>
      <c r="RKK141" s="45"/>
      <c r="RKL141" s="45"/>
      <c r="RKM141" s="45"/>
      <c r="RKN141" s="45"/>
      <c r="RKO141" s="45"/>
      <c r="RKP141" s="45"/>
      <c r="RKQ141" s="45"/>
      <c r="RKR141" s="45"/>
      <c r="RKS141" s="45"/>
      <c r="RKT141" s="45"/>
      <c r="RKU141" s="45"/>
      <c r="RKV141" s="45"/>
      <c r="RKW141" s="45"/>
      <c r="RKX141" s="45"/>
      <c r="RKY141" s="45"/>
      <c r="RKZ141" s="45"/>
      <c r="RLA141" s="45"/>
      <c r="RLB141" s="45"/>
      <c r="RLC141" s="45"/>
      <c r="RLD141" s="45"/>
      <c r="RLE141" s="45"/>
      <c r="RLF141" s="45"/>
      <c r="RLG141" s="45"/>
      <c r="RLH141" s="45"/>
      <c r="RLI141" s="45"/>
      <c r="RLJ141" s="45"/>
      <c r="RLK141" s="45"/>
      <c r="RLL141" s="45"/>
      <c r="RLM141" s="45"/>
      <c r="RLN141" s="45"/>
      <c r="RLO141" s="45"/>
      <c r="RLP141" s="45"/>
      <c r="RLQ141" s="45"/>
      <c r="RLR141" s="45"/>
      <c r="RLS141" s="45"/>
      <c r="RLT141" s="45"/>
      <c r="RLU141" s="45"/>
      <c r="RLV141" s="45"/>
      <c r="RLW141" s="45"/>
      <c r="RLX141" s="45"/>
      <c r="RLY141" s="45"/>
      <c r="RLZ141" s="45"/>
      <c r="RMA141" s="45"/>
      <c r="RMB141" s="45"/>
      <c r="RMC141" s="45"/>
      <c r="RMD141" s="45"/>
      <c r="RME141" s="45"/>
      <c r="RMF141" s="45"/>
      <c r="RMG141" s="45"/>
      <c r="RMH141" s="45"/>
      <c r="RMI141" s="45"/>
      <c r="RMJ141" s="45"/>
      <c r="RMK141" s="45"/>
      <c r="RML141" s="45"/>
      <c r="RMM141" s="45"/>
      <c r="RMN141" s="45"/>
      <c r="RMO141" s="45"/>
      <c r="RMP141" s="45"/>
      <c r="RMQ141" s="45"/>
      <c r="RMR141" s="45"/>
      <c r="RMS141" s="45"/>
      <c r="RMT141" s="45"/>
      <c r="RMU141" s="45"/>
      <c r="RMV141" s="45"/>
      <c r="RMW141" s="45"/>
      <c r="RMX141" s="45"/>
      <c r="RMY141" s="45"/>
      <c r="RMZ141" s="45"/>
      <c r="RNA141" s="45"/>
      <c r="RNB141" s="45"/>
      <c r="RNC141" s="45"/>
      <c r="RND141" s="45"/>
      <c r="RNE141" s="45"/>
      <c r="RNF141" s="45"/>
      <c r="RNG141" s="45"/>
      <c r="RNH141" s="45"/>
      <c r="RNI141" s="45"/>
      <c r="RNJ141" s="45"/>
      <c r="RNK141" s="45"/>
      <c r="RNL141" s="45"/>
      <c r="RNM141" s="45"/>
      <c r="RNN141" s="45"/>
      <c r="RNO141" s="45"/>
      <c r="RNP141" s="45"/>
      <c r="RNQ141" s="45"/>
      <c r="RNR141" s="45"/>
      <c r="RNS141" s="45"/>
      <c r="RNT141" s="45"/>
      <c r="RNU141" s="45"/>
      <c r="RNV141" s="45"/>
      <c r="RNW141" s="45"/>
      <c r="RNX141" s="45"/>
      <c r="RNY141" s="45"/>
      <c r="RNZ141" s="45"/>
      <c r="ROA141" s="45"/>
      <c r="ROB141" s="45"/>
      <c r="ROC141" s="45"/>
      <c r="ROD141" s="45"/>
      <c r="ROE141" s="45"/>
      <c r="ROF141" s="45"/>
      <c r="ROG141" s="45"/>
      <c r="ROH141" s="45"/>
      <c r="ROI141" s="45"/>
      <c r="ROJ141" s="45"/>
      <c r="ROK141" s="45"/>
      <c r="ROL141" s="45"/>
      <c r="ROM141" s="45"/>
      <c r="RON141" s="45"/>
      <c r="ROO141" s="45"/>
      <c r="ROP141" s="45"/>
      <c r="ROQ141" s="45"/>
      <c r="ROR141" s="45"/>
      <c r="ROS141" s="45"/>
      <c r="ROT141" s="45"/>
      <c r="ROU141" s="45"/>
      <c r="ROV141" s="45"/>
      <c r="ROW141" s="45"/>
      <c r="ROX141" s="45"/>
      <c r="ROY141" s="45"/>
      <c r="ROZ141" s="45"/>
      <c r="RPA141" s="45"/>
      <c r="RPB141" s="45"/>
      <c r="RPC141" s="45"/>
      <c r="RPD141" s="45"/>
      <c r="RPE141" s="45"/>
      <c r="RPF141" s="45"/>
      <c r="RPG141" s="45"/>
      <c r="RPH141" s="45"/>
      <c r="RPI141" s="45"/>
      <c r="RPJ141" s="45"/>
      <c r="RPK141" s="45"/>
      <c r="RPL141" s="45"/>
      <c r="RPM141" s="45"/>
      <c r="RPN141" s="45"/>
      <c r="RPO141" s="45"/>
      <c r="RPP141" s="45"/>
      <c r="RPQ141" s="45"/>
      <c r="RPR141" s="45"/>
      <c r="RPS141" s="45"/>
      <c r="RPT141" s="45"/>
      <c r="RPU141" s="45"/>
      <c r="RPV141" s="45"/>
      <c r="RPW141" s="45"/>
      <c r="RPX141" s="45"/>
      <c r="RPY141" s="45"/>
      <c r="RPZ141" s="45"/>
      <c r="RQA141" s="45"/>
      <c r="RQB141" s="45"/>
      <c r="RQC141" s="45"/>
      <c r="RQD141" s="45"/>
      <c r="RQE141" s="45"/>
      <c r="RQF141" s="45"/>
      <c r="RQG141" s="45"/>
      <c r="RQH141" s="45"/>
      <c r="RQI141" s="45"/>
      <c r="RQJ141" s="45"/>
      <c r="RQK141" s="45"/>
      <c r="RQL141" s="45"/>
      <c r="RQM141" s="45"/>
      <c r="RQN141" s="45"/>
      <c r="RQO141" s="45"/>
      <c r="RQP141" s="45"/>
      <c r="RQQ141" s="45"/>
      <c r="RQR141" s="45"/>
      <c r="RQS141" s="45"/>
      <c r="RQT141" s="45"/>
      <c r="RQU141" s="45"/>
      <c r="RQV141" s="45"/>
      <c r="RQW141" s="45"/>
      <c r="RQX141" s="45"/>
      <c r="RQY141" s="45"/>
      <c r="RQZ141" s="45"/>
      <c r="RRA141" s="45"/>
      <c r="RRB141" s="45"/>
      <c r="RRC141" s="45"/>
      <c r="RRD141" s="45"/>
      <c r="RRE141" s="45"/>
      <c r="RRF141" s="45"/>
      <c r="RRG141" s="45"/>
      <c r="RRH141" s="45"/>
      <c r="RRI141" s="45"/>
      <c r="RRJ141" s="45"/>
      <c r="RRK141" s="45"/>
      <c r="RRL141" s="45"/>
      <c r="RRM141" s="45"/>
      <c r="RRN141" s="45"/>
      <c r="RRO141" s="45"/>
      <c r="RRP141" s="45"/>
      <c r="RRQ141" s="45"/>
      <c r="RRR141" s="45"/>
      <c r="RRS141" s="45"/>
      <c r="RRT141" s="45"/>
      <c r="RRU141" s="45"/>
      <c r="RRV141" s="45"/>
      <c r="RRW141" s="45"/>
      <c r="RRX141" s="45"/>
      <c r="RRY141" s="45"/>
      <c r="RRZ141" s="45"/>
      <c r="RSA141" s="45"/>
      <c r="RSB141" s="45"/>
      <c r="RSC141" s="45"/>
      <c r="RSD141" s="45"/>
      <c r="RSE141" s="45"/>
      <c r="RSF141" s="45"/>
      <c r="RSG141" s="45"/>
      <c r="RSH141" s="45"/>
      <c r="RSI141" s="45"/>
      <c r="RSJ141" s="45"/>
      <c r="RSK141" s="45"/>
      <c r="RSL141" s="45"/>
      <c r="RSM141" s="45"/>
      <c r="RSN141" s="45"/>
      <c r="RSO141" s="45"/>
      <c r="RSP141" s="45"/>
      <c r="RSQ141" s="45"/>
      <c r="RSR141" s="45"/>
      <c r="RSS141" s="45"/>
      <c r="RST141" s="45"/>
      <c r="RSU141" s="45"/>
      <c r="RSV141" s="45"/>
      <c r="RSW141" s="45"/>
      <c r="RSX141" s="45"/>
      <c r="RSY141" s="45"/>
      <c r="RSZ141" s="45"/>
      <c r="RTA141" s="45"/>
      <c r="RTB141" s="45"/>
      <c r="RTC141" s="45"/>
      <c r="RTD141" s="45"/>
      <c r="RTE141" s="45"/>
      <c r="RTF141" s="45"/>
      <c r="RTG141" s="45"/>
      <c r="RTH141" s="45"/>
      <c r="RTI141" s="45"/>
      <c r="RTJ141" s="45"/>
      <c r="RTK141" s="45"/>
      <c r="RTL141" s="45"/>
      <c r="RTM141" s="45"/>
      <c r="RTN141" s="45"/>
      <c r="RTO141" s="45"/>
      <c r="RTP141" s="45"/>
      <c r="RTQ141" s="45"/>
      <c r="RTR141" s="45"/>
      <c r="RTS141" s="45"/>
      <c r="RTT141" s="45"/>
      <c r="RTU141" s="45"/>
      <c r="RTV141" s="45"/>
      <c r="RTW141" s="45"/>
      <c r="RTX141" s="45"/>
      <c r="RTY141" s="45"/>
      <c r="RTZ141" s="45"/>
      <c r="RUA141" s="45"/>
      <c r="RUB141" s="45"/>
      <c r="RUC141" s="45"/>
      <c r="RUD141" s="45"/>
      <c r="RUE141" s="45"/>
      <c r="RUF141" s="45"/>
      <c r="RUG141" s="45"/>
      <c r="RUH141" s="45"/>
      <c r="RUI141" s="45"/>
      <c r="RUJ141" s="45"/>
      <c r="RUK141" s="45"/>
      <c r="RUL141" s="45"/>
      <c r="RUM141" s="45"/>
      <c r="RUN141" s="45"/>
      <c r="RUO141" s="45"/>
      <c r="RUP141" s="45"/>
      <c r="RUQ141" s="45"/>
      <c r="RUR141" s="45"/>
      <c r="RUS141" s="45"/>
      <c r="RUT141" s="45"/>
      <c r="RUU141" s="45"/>
      <c r="RUV141" s="45"/>
      <c r="RUW141" s="45"/>
      <c r="RUX141" s="45"/>
      <c r="RUY141" s="45"/>
      <c r="RUZ141" s="45"/>
      <c r="RVA141" s="45"/>
      <c r="RVB141" s="45"/>
      <c r="RVC141" s="45"/>
      <c r="RVD141" s="45"/>
      <c r="RVE141" s="45"/>
      <c r="RVF141" s="45"/>
      <c r="RVG141" s="45"/>
      <c r="RVH141" s="45"/>
      <c r="RVI141" s="45"/>
      <c r="RVJ141" s="45"/>
      <c r="RVK141" s="45"/>
      <c r="RVL141" s="45"/>
      <c r="RVM141" s="45"/>
      <c r="RVN141" s="45"/>
      <c r="RVO141" s="45"/>
      <c r="RVP141" s="45"/>
      <c r="RVQ141" s="45"/>
      <c r="RVR141" s="45"/>
      <c r="RVS141" s="45"/>
      <c r="RVT141" s="45"/>
      <c r="RVU141" s="45"/>
      <c r="RVV141" s="45"/>
      <c r="RVW141" s="45"/>
      <c r="RVX141" s="45"/>
      <c r="RVY141" s="45"/>
      <c r="RVZ141" s="45"/>
      <c r="RWA141" s="45"/>
      <c r="RWB141" s="45"/>
      <c r="RWC141" s="45"/>
      <c r="RWD141" s="45"/>
      <c r="RWE141" s="45"/>
      <c r="RWF141" s="45"/>
      <c r="RWG141" s="45"/>
      <c r="RWH141" s="45"/>
      <c r="RWI141" s="45"/>
      <c r="RWJ141" s="45"/>
      <c r="RWK141" s="45"/>
      <c r="RWL141" s="45"/>
      <c r="RWM141" s="45"/>
      <c r="RWN141" s="45"/>
      <c r="RWO141" s="45"/>
      <c r="RWP141" s="45"/>
      <c r="RWQ141" s="45"/>
      <c r="RWR141" s="45"/>
      <c r="RWS141" s="45"/>
      <c r="RWT141" s="45"/>
      <c r="RWU141" s="45"/>
      <c r="RWV141" s="45"/>
      <c r="RWW141" s="45"/>
      <c r="RWX141" s="45"/>
      <c r="RWY141" s="45"/>
      <c r="RWZ141" s="45"/>
      <c r="RXA141" s="45"/>
      <c r="RXB141" s="45"/>
      <c r="RXC141" s="45"/>
      <c r="RXD141" s="45"/>
      <c r="RXE141" s="45"/>
      <c r="RXF141" s="45"/>
      <c r="RXG141" s="45"/>
      <c r="RXH141" s="45"/>
      <c r="RXI141" s="45"/>
      <c r="RXJ141" s="45"/>
      <c r="RXK141" s="45"/>
      <c r="RXL141" s="45"/>
      <c r="RXM141" s="45"/>
      <c r="RXN141" s="45"/>
      <c r="RXO141" s="45"/>
      <c r="RXP141" s="45"/>
      <c r="RXQ141" s="45"/>
      <c r="RXR141" s="45"/>
      <c r="RXS141" s="45"/>
      <c r="RXT141" s="45"/>
      <c r="RXU141" s="45"/>
      <c r="RXV141" s="45"/>
      <c r="RXW141" s="45"/>
      <c r="RXX141" s="45"/>
      <c r="RXY141" s="45"/>
      <c r="RXZ141" s="45"/>
      <c r="RYA141" s="45"/>
      <c r="RYB141" s="45"/>
      <c r="RYC141" s="45"/>
      <c r="RYD141" s="45"/>
      <c r="RYE141" s="45"/>
      <c r="RYF141" s="45"/>
      <c r="RYG141" s="45"/>
      <c r="RYH141" s="45"/>
      <c r="RYI141" s="45"/>
      <c r="RYJ141" s="45"/>
      <c r="RYK141" s="45"/>
      <c r="RYL141" s="45"/>
      <c r="RYM141" s="45"/>
      <c r="RYN141" s="45"/>
      <c r="RYO141" s="45"/>
      <c r="RYP141" s="45"/>
      <c r="RYQ141" s="45"/>
      <c r="RYR141" s="45"/>
      <c r="RYS141" s="45"/>
      <c r="RYT141" s="45"/>
      <c r="RYU141" s="45"/>
      <c r="RYV141" s="45"/>
      <c r="RYW141" s="45"/>
      <c r="RYX141" s="45"/>
      <c r="RYY141" s="45"/>
      <c r="RYZ141" s="45"/>
      <c r="RZA141" s="45"/>
      <c r="RZB141" s="45"/>
      <c r="RZC141" s="45"/>
      <c r="RZD141" s="45"/>
      <c r="RZE141" s="45"/>
      <c r="RZF141" s="45"/>
      <c r="RZG141" s="45"/>
      <c r="RZH141" s="45"/>
      <c r="RZI141" s="45"/>
      <c r="RZJ141" s="45"/>
      <c r="RZK141" s="45"/>
      <c r="RZL141" s="45"/>
      <c r="RZM141" s="45"/>
      <c r="RZN141" s="45"/>
      <c r="RZO141" s="45"/>
      <c r="RZP141" s="45"/>
      <c r="RZQ141" s="45"/>
      <c r="RZR141" s="45"/>
      <c r="RZS141" s="45"/>
      <c r="RZT141" s="45"/>
      <c r="RZU141" s="45"/>
      <c r="RZV141" s="45"/>
      <c r="RZW141" s="45"/>
      <c r="RZX141" s="45"/>
      <c r="RZY141" s="45"/>
      <c r="RZZ141" s="45"/>
      <c r="SAA141" s="45"/>
      <c r="SAB141" s="45"/>
      <c r="SAC141" s="45"/>
      <c r="SAD141" s="45"/>
      <c r="SAE141" s="45"/>
      <c r="SAF141" s="45"/>
      <c r="SAG141" s="45"/>
      <c r="SAH141" s="45"/>
      <c r="SAI141" s="45"/>
      <c r="SAJ141" s="45"/>
      <c r="SAK141" s="45"/>
      <c r="SAL141" s="45"/>
      <c r="SAM141" s="45"/>
      <c r="SAN141" s="45"/>
      <c r="SAO141" s="45"/>
      <c r="SAP141" s="45"/>
      <c r="SAQ141" s="45"/>
      <c r="SAR141" s="45"/>
      <c r="SAS141" s="45"/>
      <c r="SAT141" s="45"/>
      <c r="SAU141" s="45"/>
      <c r="SAV141" s="45"/>
      <c r="SAW141" s="45"/>
      <c r="SAX141" s="45"/>
      <c r="SAY141" s="45"/>
      <c r="SAZ141" s="45"/>
      <c r="SBA141" s="45"/>
      <c r="SBB141" s="45"/>
      <c r="SBC141" s="45"/>
      <c r="SBD141" s="45"/>
      <c r="SBE141" s="45"/>
      <c r="SBF141" s="45"/>
      <c r="SBG141" s="45"/>
      <c r="SBH141" s="45"/>
      <c r="SBI141" s="45"/>
      <c r="SBJ141" s="45"/>
      <c r="SBK141" s="45"/>
      <c r="SBL141" s="45"/>
      <c r="SBM141" s="45"/>
      <c r="SBN141" s="45"/>
      <c r="SBO141" s="45"/>
      <c r="SBP141" s="45"/>
      <c r="SBQ141" s="45"/>
      <c r="SBR141" s="45"/>
      <c r="SBS141" s="45"/>
      <c r="SBT141" s="45"/>
      <c r="SBU141" s="45"/>
      <c r="SBV141" s="45"/>
      <c r="SBW141" s="45"/>
      <c r="SBX141" s="45"/>
      <c r="SBY141" s="45"/>
      <c r="SBZ141" s="45"/>
      <c r="SCA141" s="45"/>
      <c r="SCB141" s="45"/>
      <c r="SCC141" s="45"/>
      <c r="SCD141" s="45"/>
      <c r="SCE141" s="45"/>
      <c r="SCF141" s="45"/>
      <c r="SCG141" s="45"/>
      <c r="SCH141" s="45"/>
      <c r="SCI141" s="45"/>
      <c r="SCJ141" s="45"/>
      <c r="SCK141" s="45"/>
      <c r="SCL141" s="45"/>
      <c r="SCM141" s="45"/>
      <c r="SCN141" s="45"/>
      <c r="SCO141" s="45"/>
      <c r="SCP141" s="45"/>
      <c r="SCQ141" s="45"/>
      <c r="SCR141" s="45"/>
      <c r="SCS141" s="45"/>
      <c r="SCT141" s="45"/>
      <c r="SCU141" s="45"/>
      <c r="SCV141" s="45"/>
      <c r="SCW141" s="45"/>
      <c r="SCX141" s="45"/>
      <c r="SCY141" s="45"/>
      <c r="SCZ141" s="45"/>
      <c r="SDA141" s="45"/>
      <c r="SDB141" s="45"/>
      <c r="SDC141" s="45"/>
      <c r="SDD141" s="45"/>
      <c r="SDE141" s="45"/>
      <c r="SDF141" s="45"/>
      <c r="SDG141" s="45"/>
      <c r="SDH141" s="45"/>
      <c r="SDI141" s="45"/>
      <c r="SDJ141" s="45"/>
      <c r="SDK141" s="45"/>
      <c r="SDL141" s="45"/>
      <c r="SDM141" s="45"/>
      <c r="SDN141" s="45"/>
      <c r="SDO141" s="45"/>
      <c r="SDP141" s="45"/>
      <c r="SDQ141" s="45"/>
      <c r="SDR141" s="45"/>
      <c r="SDS141" s="45"/>
      <c r="SDT141" s="45"/>
      <c r="SDU141" s="45"/>
      <c r="SDV141" s="45"/>
      <c r="SDW141" s="45"/>
      <c r="SDX141" s="45"/>
      <c r="SDY141" s="45"/>
      <c r="SDZ141" s="45"/>
      <c r="SEA141" s="45"/>
      <c r="SEB141" s="45"/>
      <c r="SEC141" s="45"/>
      <c r="SED141" s="45"/>
      <c r="SEE141" s="45"/>
      <c r="SEF141" s="45"/>
      <c r="SEG141" s="45"/>
      <c r="SEH141" s="45"/>
      <c r="SEI141" s="45"/>
      <c r="SEJ141" s="45"/>
      <c r="SEK141" s="45"/>
      <c r="SEL141" s="45"/>
      <c r="SEM141" s="45"/>
      <c r="SEN141" s="45"/>
      <c r="SEO141" s="45"/>
      <c r="SEP141" s="45"/>
      <c r="SEQ141" s="45"/>
      <c r="SER141" s="45"/>
      <c r="SES141" s="45"/>
      <c r="SET141" s="45"/>
      <c r="SEU141" s="45"/>
      <c r="SEV141" s="45"/>
      <c r="SEW141" s="45"/>
      <c r="SEX141" s="45"/>
      <c r="SEY141" s="45"/>
      <c r="SEZ141" s="45"/>
      <c r="SFA141" s="45"/>
      <c r="SFB141" s="45"/>
      <c r="SFC141" s="45"/>
      <c r="SFD141" s="45"/>
      <c r="SFE141" s="45"/>
      <c r="SFF141" s="45"/>
      <c r="SFG141" s="45"/>
      <c r="SFH141" s="45"/>
      <c r="SFI141" s="45"/>
      <c r="SFJ141" s="45"/>
      <c r="SFK141" s="45"/>
      <c r="SFL141" s="45"/>
      <c r="SFM141" s="45"/>
      <c r="SFN141" s="45"/>
      <c r="SFO141" s="45"/>
      <c r="SFP141" s="45"/>
      <c r="SFQ141" s="45"/>
      <c r="SFR141" s="45"/>
      <c r="SFS141" s="45"/>
      <c r="SFT141" s="45"/>
      <c r="SFU141" s="45"/>
      <c r="SFV141" s="45"/>
      <c r="SFW141" s="45"/>
      <c r="SFX141" s="45"/>
      <c r="SFY141" s="45"/>
      <c r="SFZ141" s="45"/>
      <c r="SGA141" s="45"/>
      <c r="SGB141" s="45"/>
      <c r="SGC141" s="45"/>
      <c r="SGD141" s="45"/>
      <c r="SGE141" s="45"/>
      <c r="SGF141" s="45"/>
      <c r="SGG141" s="45"/>
      <c r="SGH141" s="45"/>
      <c r="SGI141" s="45"/>
      <c r="SGJ141" s="45"/>
      <c r="SGK141" s="45"/>
      <c r="SGL141" s="45"/>
      <c r="SGM141" s="45"/>
      <c r="SGN141" s="45"/>
      <c r="SGO141" s="45"/>
      <c r="SGP141" s="45"/>
      <c r="SGQ141" s="45"/>
      <c r="SGR141" s="45"/>
      <c r="SGS141" s="45"/>
      <c r="SGT141" s="45"/>
      <c r="SGU141" s="45"/>
      <c r="SGV141" s="45"/>
      <c r="SGW141" s="45"/>
      <c r="SGX141" s="45"/>
      <c r="SGY141" s="45"/>
      <c r="SGZ141" s="45"/>
      <c r="SHA141" s="45"/>
      <c r="SHB141" s="45"/>
      <c r="SHC141" s="45"/>
      <c r="SHD141" s="45"/>
      <c r="SHE141" s="45"/>
      <c r="SHF141" s="45"/>
      <c r="SHG141" s="45"/>
      <c r="SHH141" s="45"/>
      <c r="SHI141" s="45"/>
      <c r="SHJ141" s="45"/>
      <c r="SHK141" s="45"/>
      <c r="SHL141" s="45"/>
      <c r="SHM141" s="45"/>
      <c r="SHN141" s="45"/>
      <c r="SHO141" s="45"/>
      <c r="SHP141" s="45"/>
      <c r="SHQ141" s="45"/>
      <c r="SHR141" s="45"/>
      <c r="SHS141" s="45"/>
      <c r="SHT141" s="45"/>
      <c r="SHU141" s="45"/>
      <c r="SHV141" s="45"/>
      <c r="SHW141" s="45"/>
      <c r="SHX141" s="45"/>
      <c r="SHY141" s="45"/>
      <c r="SHZ141" s="45"/>
      <c r="SIA141" s="45"/>
      <c r="SIB141" s="45"/>
      <c r="SIC141" s="45"/>
      <c r="SID141" s="45"/>
      <c r="SIE141" s="45"/>
      <c r="SIF141" s="45"/>
      <c r="SIG141" s="45"/>
      <c r="SIH141" s="45"/>
      <c r="SII141" s="45"/>
      <c r="SIJ141" s="45"/>
      <c r="SIK141" s="45"/>
      <c r="SIL141" s="45"/>
      <c r="SIM141" s="45"/>
      <c r="SIN141" s="45"/>
      <c r="SIO141" s="45"/>
      <c r="SIP141" s="45"/>
      <c r="SIQ141" s="45"/>
      <c r="SIR141" s="45"/>
      <c r="SIS141" s="45"/>
      <c r="SIT141" s="45"/>
      <c r="SIU141" s="45"/>
      <c r="SIV141" s="45"/>
      <c r="SIW141" s="45"/>
      <c r="SIX141" s="45"/>
      <c r="SIY141" s="45"/>
      <c r="SIZ141" s="45"/>
      <c r="SJA141" s="45"/>
      <c r="SJB141" s="45"/>
      <c r="SJC141" s="45"/>
      <c r="SJD141" s="45"/>
      <c r="SJE141" s="45"/>
      <c r="SJF141" s="45"/>
      <c r="SJG141" s="45"/>
      <c r="SJH141" s="45"/>
      <c r="SJI141" s="45"/>
      <c r="SJJ141" s="45"/>
      <c r="SJK141" s="45"/>
      <c r="SJL141" s="45"/>
      <c r="SJM141" s="45"/>
      <c r="SJN141" s="45"/>
      <c r="SJO141" s="45"/>
      <c r="SJP141" s="45"/>
      <c r="SJQ141" s="45"/>
      <c r="SJR141" s="45"/>
      <c r="SJS141" s="45"/>
      <c r="SJT141" s="45"/>
      <c r="SJU141" s="45"/>
      <c r="SJV141" s="45"/>
      <c r="SJW141" s="45"/>
      <c r="SJX141" s="45"/>
      <c r="SJY141" s="45"/>
      <c r="SJZ141" s="45"/>
      <c r="SKA141" s="45"/>
      <c r="SKB141" s="45"/>
      <c r="SKC141" s="45"/>
      <c r="SKD141" s="45"/>
      <c r="SKE141" s="45"/>
      <c r="SKF141" s="45"/>
      <c r="SKG141" s="45"/>
      <c r="SKH141" s="45"/>
      <c r="SKI141" s="45"/>
      <c r="SKJ141" s="45"/>
      <c r="SKK141" s="45"/>
      <c r="SKL141" s="45"/>
      <c r="SKM141" s="45"/>
      <c r="SKN141" s="45"/>
      <c r="SKO141" s="45"/>
      <c r="SKP141" s="45"/>
      <c r="SKQ141" s="45"/>
      <c r="SKR141" s="45"/>
      <c r="SKS141" s="45"/>
      <c r="SKT141" s="45"/>
      <c r="SKU141" s="45"/>
      <c r="SKV141" s="45"/>
      <c r="SKW141" s="45"/>
      <c r="SKX141" s="45"/>
      <c r="SKY141" s="45"/>
      <c r="SKZ141" s="45"/>
      <c r="SLA141" s="45"/>
      <c r="SLB141" s="45"/>
      <c r="SLC141" s="45"/>
      <c r="SLD141" s="45"/>
      <c r="SLE141" s="45"/>
      <c r="SLF141" s="45"/>
      <c r="SLG141" s="45"/>
      <c r="SLH141" s="45"/>
      <c r="SLI141" s="45"/>
      <c r="SLJ141" s="45"/>
      <c r="SLK141" s="45"/>
      <c r="SLL141" s="45"/>
      <c r="SLM141" s="45"/>
      <c r="SLN141" s="45"/>
      <c r="SLO141" s="45"/>
      <c r="SLP141" s="45"/>
      <c r="SLQ141" s="45"/>
      <c r="SLR141" s="45"/>
      <c r="SLS141" s="45"/>
      <c r="SLT141" s="45"/>
      <c r="SLU141" s="45"/>
      <c r="SLV141" s="45"/>
      <c r="SLW141" s="45"/>
      <c r="SLX141" s="45"/>
      <c r="SLY141" s="45"/>
      <c r="SLZ141" s="45"/>
      <c r="SMA141" s="45"/>
      <c r="SMB141" s="45"/>
      <c r="SMC141" s="45"/>
      <c r="SMD141" s="45"/>
      <c r="SME141" s="45"/>
      <c r="SMF141" s="45"/>
      <c r="SMG141" s="45"/>
      <c r="SMH141" s="45"/>
      <c r="SMI141" s="45"/>
      <c r="SMJ141" s="45"/>
      <c r="SMK141" s="45"/>
      <c r="SML141" s="45"/>
      <c r="SMM141" s="45"/>
      <c r="SMN141" s="45"/>
      <c r="SMO141" s="45"/>
      <c r="SMP141" s="45"/>
      <c r="SMQ141" s="45"/>
      <c r="SMR141" s="45"/>
      <c r="SMS141" s="45"/>
      <c r="SMT141" s="45"/>
      <c r="SMU141" s="45"/>
      <c r="SMV141" s="45"/>
      <c r="SMW141" s="45"/>
      <c r="SMX141" s="45"/>
      <c r="SMY141" s="45"/>
      <c r="SMZ141" s="45"/>
      <c r="SNA141" s="45"/>
      <c r="SNB141" s="45"/>
      <c r="SNC141" s="45"/>
      <c r="SND141" s="45"/>
      <c r="SNE141" s="45"/>
      <c r="SNF141" s="45"/>
      <c r="SNG141" s="45"/>
      <c r="SNH141" s="45"/>
      <c r="SNI141" s="45"/>
      <c r="SNJ141" s="45"/>
      <c r="SNK141" s="45"/>
      <c r="SNL141" s="45"/>
      <c r="SNM141" s="45"/>
      <c r="SNN141" s="45"/>
      <c r="SNO141" s="45"/>
      <c r="SNP141" s="45"/>
      <c r="SNQ141" s="45"/>
      <c r="SNR141" s="45"/>
      <c r="SNS141" s="45"/>
      <c r="SNT141" s="45"/>
      <c r="SNU141" s="45"/>
      <c r="SNV141" s="45"/>
      <c r="SNW141" s="45"/>
      <c r="SNX141" s="45"/>
      <c r="SNY141" s="45"/>
      <c r="SNZ141" s="45"/>
      <c r="SOA141" s="45"/>
      <c r="SOB141" s="45"/>
      <c r="SOC141" s="45"/>
      <c r="SOD141" s="45"/>
      <c r="SOE141" s="45"/>
      <c r="SOF141" s="45"/>
      <c r="SOG141" s="45"/>
      <c r="SOH141" s="45"/>
      <c r="SOI141" s="45"/>
      <c r="SOJ141" s="45"/>
      <c r="SOK141" s="45"/>
      <c r="SOL141" s="45"/>
      <c r="SOM141" s="45"/>
      <c r="SON141" s="45"/>
      <c r="SOO141" s="45"/>
      <c r="SOP141" s="45"/>
      <c r="SOQ141" s="45"/>
      <c r="SOR141" s="45"/>
      <c r="SOS141" s="45"/>
      <c r="SOT141" s="45"/>
      <c r="SOU141" s="45"/>
      <c r="SOV141" s="45"/>
      <c r="SOW141" s="45"/>
      <c r="SOX141" s="45"/>
      <c r="SOY141" s="45"/>
      <c r="SOZ141" s="45"/>
      <c r="SPA141" s="45"/>
      <c r="SPB141" s="45"/>
      <c r="SPC141" s="45"/>
      <c r="SPD141" s="45"/>
      <c r="SPE141" s="45"/>
      <c r="SPF141" s="45"/>
      <c r="SPG141" s="45"/>
      <c r="SPH141" s="45"/>
      <c r="SPI141" s="45"/>
      <c r="SPJ141" s="45"/>
      <c r="SPK141" s="45"/>
      <c r="SPL141" s="45"/>
      <c r="SPM141" s="45"/>
      <c r="SPN141" s="45"/>
      <c r="SPO141" s="45"/>
      <c r="SPP141" s="45"/>
      <c r="SPQ141" s="45"/>
      <c r="SPR141" s="45"/>
      <c r="SPS141" s="45"/>
      <c r="SPT141" s="45"/>
      <c r="SPU141" s="45"/>
      <c r="SPV141" s="45"/>
      <c r="SPW141" s="45"/>
      <c r="SPX141" s="45"/>
      <c r="SPY141" s="45"/>
      <c r="SPZ141" s="45"/>
      <c r="SQA141" s="45"/>
      <c r="SQB141" s="45"/>
      <c r="SQC141" s="45"/>
      <c r="SQD141" s="45"/>
      <c r="SQE141" s="45"/>
      <c r="SQF141" s="45"/>
      <c r="SQG141" s="45"/>
      <c r="SQH141" s="45"/>
      <c r="SQI141" s="45"/>
      <c r="SQJ141" s="45"/>
      <c r="SQK141" s="45"/>
      <c r="SQL141" s="45"/>
      <c r="SQM141" s="45"/>
      <c r="SQN141" s="45"/>
      <c r="SQO141" s="45"/>
      <c r="SQP141" s="45"/>
      <c r="SQQ141" s="45"/>
      <c r="SQR141" s="45"/>
      <c r="SQS141" s="45"/>
      <c r="SQT141" s="45"/>
      <c r="SQU141" s="45"/>
      <c r="SQV141" s="45"/>
      <c r="SQW141" s="45"/>
      <c r="SQX141" s="45"/>
      <c r="SQY141" s="45"/>
      <c r="SQZ141" s="45"/>
      <c r="SRA141" s="45"/>
      <c r="SRB141" s="45"/>
      <c r="SRC141" s="45"/>
      <c r="SRD141" s="45"/>
      <c r="SRE141" s="45"/>
      <c r="SRF141" s="45"/>
      <c r="SRG141" s="45"/>
      <c r="SRH141" s="45"/>
      <c r="SRI141" s="45"/>
      <c r="SRJ141" s="45"/>
      <c r="SRK141" s="45"/>
      <c r="SRL141" s="45"/>
      <c r="SRM141" s="45"/>
      <c r="SRN141" s="45"/>
      <c r="SRO141" s="45"/>
      <c r="SRP141" s="45"/>
      <c r="SRQ141" s="45"/>
      <c r="SRR141" s="45"/>
      <c r="SRS141" s="45"/>
      <c r="SRT141" s="45"/>
      <c r="SRU141" s="45"/>
      <c r="SRV141" s="45"/>
      <c r="SRW141" s="45"/>
      <c r="SRX141" s="45"/>
      <c r="SRY141" s="45"/>
      <c r="SRZ141" s="45"/>
      <c r="SSA141" s="45"/>
      <c r="SSB141" s="45"/>
      <c r="SSC141" s="45"/>
      <c r="SSD141" s="45"/>
      <c r="SSE141" s="45"/>
      <c r="SSF141" s="45"/>
      <c r="SSG141" s="45"/>
      <c r="SSH141" s="45"/>
      <c r="SSI141" s="45"/>
      <c r="SSJ141" s="45"/>
      <c r="SSK141" s="45"/>
      <c r="SSL141" s="45"/>
      <c r="SSM141" s="45"/>
      <c r="SSN141" s="45"/>
      <c r="SSO141" s="45"/>
      <c r="SSP141" s="45"/>
      <c r="SSQ141" s="45"/>
      <c r="SSR141" s="45"/>
      <c r="SSS141" s="45"/>
      <c r="SST141" s="45"/>
      <c r="SSU141" s="45"/>
      <c r="SSV141" s="45"/>
      <c r="SSW141" s="45"/>
      <c r="SSX141" s="45"/>
      <c r="SSY141" s="45"/>
      <c r="SSZ141" s="45"/>
      <c r="STA141" s="45"/>
      <c r="STB141" s="45"/>
      <c r="STC141" s="45"/>
      <c r="STD141" s="45"/>
      <c r="STE141" s="45"/>
      <c r="STF141" s="45"/>
      <c r="STG141" s="45"/>
      <c r="STH141" s="45"/>
      <c r="STI141" s="45"/>
      <c r="STJ141" s="45"/>
      <c r="STK141" s="45"/>
      <c r="STL141" s="45"/>
      <c r="STM141" s="45"/>
      <c r="STN141" s="45"/>
      <c r="STO141" s="45"/>
      <c r="STP141" s="45"/>
      <c r="STQ141" s="45"/>
      <c r="STR141" s="45"/>
      <c r="STS141" s="45"/>
      <c r="STT141" s="45"/>
      <c r="STU141" s="45"/>
      <c r="STV141" s="45"/>
      <c r="STW141" s="45"/>
      <c r="STX141" s="45"/>
      <c r="STY141" s="45"/>
      <c r="STZ141" s="45"/>
      <c r="SUA141" s="45"/>
      <c r="SUB141" s="45"/>
      <c r="SUC141" s="45"/>
      <c r="SUD141" s="45"/>
      <c r="SUE141" s="45"/>
      <c r="SUF141" s="45"/>
      <c r="SUG141" s="45"/>
      <c r="SUH141" s="45"/>
      <c r="SUI141" s="45"/>
      <c r="SUJ141" s="45"/>
      <c r="SUK141" s="45"/>
      <c r="SUL141" s="45"/>
      <c r="SUM141" s="45"/>
      <c r="SUN141" s="45"/>
      <c r="SUO141" s="45"/>
      <c r="SUP141" s="45"/>
      <c r="SUQ141" s="45"/>
      <c r="SUR141" s="45"/>
      <c r="SUS141" s="45"/>
      <c r="SUT141" s="45"/>
      <c r="SUU141" s="45"/>
      <c r="SUV141" s="45"/>
      <c r="SUW141" s="45"/>
      <c r="SUX141" s="45"/>
      <c r="SUY141" s="45"/>
      <c r="SUZ141" s="45"/>
      <c r="SVA141" s="45"/>
      <c r="SVB141" s="45"/>
      <c r="SVC141" s="45"/>
      <c r="SVD141" s="45"/>
      <c r="SVE141" s="45"/>
      <c r="SVF141" s="45"/>
      <c r="SVG141" s="45"/>
      <c r="SVH141" s="45"/>
      <c r="SVI141" s="45"/>
      <c r="SVJ141" s="45"/>
      <c r="SVK141" s="45"/>
      <c r="SVL141" s="45"/>
      <c r="SVM141" s="45"/>
      <c r="SVN141" s="45"/>
      <c r="SVO141" s="45"/>
      <c r="SVP141" s="45"/>
      <c r="SVQ141" s="45"/>
      <c r="SVR141" s="45"/>
      <c r="SVS141" s="45"/>
      <c r="SVT141" s="45"/>
      <c r="SVU141" s="45"/>
      <c r="SVV141" s="45"/>
      <c r="SVW141" s="45"/>
      <c r="SVX141" s="45"/>
      <c r="SVY141" s="45"/>
      <c r="SVZ141" s="45"/>
      <c r="SWA141" s="45"/>
      <c r="SWB141" s="45"/>
      <c r="SWC141" s="45"/>
      <c r="SWD141" s="45"/>
      <c r="SWE141" s="45"/>
      <c r="SWF141" s="45"/>
      <c r="SWG141" s="45"/>
      <c r="SWH141" s="45"/>
      <c r="SWI141" s="45"/>
      <c r="SWJ141" s="45"/>
      <c r="SWK141" s="45"/>
      <c r="SWL141" s="45"/>
      <c r="SWM141" s="45"/>
      <c r="SWN141" s="45"/>
      <c r="SWO141" s="45"/>
      <c r="SWP141" s="45"/>
      <c r="SWQ141" s="45"/>
      <c r="SWR141" s="45"/>
      <c r="SWS141" s="45"/>
      <c r="SWT141" s="45"/>
      <c r="SWU141" s="45"/>
      <c r="SWV141" s="45"/>
      <c r="SWW141" s="45"/>
      <c r="SWX141" s="45"/>
      <c r="SWY141" s="45"/>
      <c r="SWZ141" s="45"/>
      <c r="SXA141" s="45"/>
      <c r="SXB141" s="45"/>
      <c r="SXC141" s="45"/>
      <c r="SXD141" s="45"/>
      <c r="SXE141" s="45"/>
      <c r="SXF141" s="45"/>
      <c r="SXG141" s="45"/>
      <c r="SXH141" s="45"/>
      <c r="SXI141" s="45"/>
      <c r="SXJ141" s="45"/>
      <c r="SXK141" s="45"/>
      <c r="SXL141" s="45"/>
      <c r="SXM141" s="45"/>
      <c r="SXN141" s="45"/>
      <c r="SXO141" s="45"/>
      <c r="SXP141" s="45"/>
      <c r="SXQ141" s="45"/>
      <c r="SXR141" s="45"/>
      <c r="SXS141" s="45"/>
      <c r="SXT141" s="45"/>
      <c r="SXU141" s="45"/>
      <c r="SXV141" s="45"/>
      <c r="SXW141" s="45"/>
      <c r="SXX141" s="45"/>
      <c r="SXY141" s="45"/>
      <c r="SXZ141" s="45"/>
      <c r="SYA141" s="45"/>
      <c r="SYB141" s="45"/>
      <c r="SYC141" s="45"/>
      <c r="SYD141" s="45"/>
      <c r="SYE141" s="45"/>
      <c r="SYF141" s="45"/>
      <c r="SYG141" s="45"/>
      <c r="SYH141" s="45"/>
      <c r="SYI141" s="45"/>
      <c r="SYJ141" s="45"/>
      <c r="SYK141" s="45"/>
      <c r="SYL141" s="45"/>
      <c r="SYM141" s="45"/>
      <c r="SYN141" s="45"/>
      <c r="SYO141" s="45"/>
      <c r="SYP141" s="45"/>
      <c r="SYQ141" s="45"/>
      <c r="SYR141" s="45"/>
      <c r="SYS141" s="45"/>
      <c r="SYT141" s="45"/>
      <c r="SYU141" s="45"/>
      <c r="SYV141" s="45"/>
      <c r="SYW141" s="45"/>
      <c r="SYX141" s="45"/>
      <c r="SYY141" s="45"/>
      <c r="SYZ141" s="45"/>
      <c r="SZA141" s="45"/>
      <c r="SZB141" s="45"/>
      <c r="SZC141" s="45"/>
      <c r="SZD141" s="45"/>
      <c r="SZE141" s="45"/>
      <c r="SZF141" s="45"/>
      <c r="SZG141" s="45"/>
      <c r="SZH141" s="45"/>
      <c r="SZI141" s="45"/>
      <c r="SZJ141" s="45"/>
      <c r="SZK141" s="45"/>
      <c r="SZL141" s="45"/>
      <c r="SZM141" s="45"/>
      <c r="SZN141" s="45"/>
      <c r="SZO141" s="45"/>
      <c r="SZP141" s="45"/>
      <c r="SZQ141" s="45"/>
      <c r="SZR141" s="45"/>
      <c r="SZS141" s="45"/>
      <c r="SZT141" s="45"/>
      <c r="SZU141" s="45"/>
      <c r="SZV141" s="45"/>
      <c r="SZW141" s="45"/>
      <c r="SZX141" s="45"/>
      <c r="SZY141" s="45"/>
      <c r="SZZ141" s="45"/>
      <c r="TAA141" s="45"/>
      <c r="TAB141" s="45"/>
      <c r="TAC141" s="45"/>
      <c r="TAD141" s="45"/>
      <c r="TAE141" s="45"/>
      <c r="TAF141" s="45"/>
      <c r="TAG141" s="45"/>
      <c r="TAH141" s="45"/>
      <c r="TAI141" s="45"/>
      <c r="TAJ141" s="45"/>
      <c r="TAK141" s="45"/>
      <c r="TAL141" s="45"/>
      <c r="TAM141" s="45"/>
      <c r="TAN141" s="45"/>
      <c r="TAO141" s="45"/>
      <c r="TAP141" s="45"/>
      <c r="TAQ141" s="45"/>
      <c r="TAR141" s="45"/>
      <c r="TAS141" s="45"/>
      <c r="TAT141" s="45"/>
      <c r="TAU141" s="45"/>
      <c r="TAV141" s="45"/>
      <c r="TAW141" s="45"/>
      <c r="TAX141" s="45"/>
      <c r="TAY141" s="45"/>
      <c r="TAZ141" s="45"/>
      <c r="TBA141" s="45"/>
      <c r="TBB141" s="45"/>
      <c r="TBC141" s="45"/>
      <c r="TBD141" s="45"/>
      <c r="TBE141" s="45"/>
      <c r="TBF141" s="45"/>
      <c r="TBG141" s="45"/>
      <c r="TBH141" s="45"/>
      <c r="TBI141" s="45"/>
      <c r="TBJ141" s="45"/>
      <c r="TBK141" s="45"/>
      <c r="TBL141" s="45"/>
      <c r="TBM141" s="45"/>
      <c r="TBN141" s="45"/>
      <c r="TBO141" s="45"/>
      <c r="TBP141" s="45"/>
      <c r="TBQ141" s="45"/>
      <c r="TBR141" s="45"/>
      <c r="TBS141" s="45"/>
      <c r="TBT141" s="45"/>
      <c r="TBU141" s="45"/>
      <c r="TBV141" s="45"/>
      <c r="TBW141" s="45"/>
      <c r="TBX141" s="45"/>
      <c r="TBY141" s="45"/>
      <c r="TBZ141" s="45"/>
      <c r="TCA141" s="45"/>
      <c r="TCB141" s="45"/>
      <c r="TCC141" s="45"/>
      <c r="TCD141" s="45"/>
      <c r="TCE141" s="45"/>
      <c r="TCF141" s="45"/>
      <c r="TCG141" s="45"/>
      <c r="TCH141" s="45"/>
      <c r="TCI141" s="45"/>
      <c r="TCJ141" s="45"/>
      <c r="TCK141" s="45"/>
      <c r="TCL141" s="45"/>
      <c r="TCM141" s="45"/>
      <c r="TCN141" s="45"/>
      <c r="TCO141" s="45"/>
      <c r="TCP141" s="45"/>
      <c r="TCQ141" s="45"/>
      <c r="TCR141" s="45"/>
      <c r="TCS141" s="45"/>
      <c r="TCT141" s="45"/>
      <c r="TCU141" s="45"/>
      <c r="TCV141" s="45"/>
      <c r="TCW141" s="45"/>
      <c r="TCX141" s="45"/>
      <c r="TCY141" s="45"/>
      <c r="TCZ141" s="45"/>
      <c r="TDA141" s="45"/>
      <c r="TDB141" s="45"/>
      <c r="TDC141" s="45"/>
      <c r="TDD141" s="45"/>
      <c r="TDE141" s="45"/>
      <c r="TDF141" s="45"/>
      <c r="TDG141" s="45"/>
      <c r="TDH141" s="45"/>
      <c r="TDI141" s="45"/>
      <c r="TDJ141" s="45"/>
      <c r="TDK141" s="45"/>
      <c r="TDL141" s="45"/>
      <c r="TDM141" s="45"/>
      <c r="TDN141" s="45"/>
      <c r="TDO141" s="45"/>
      <c r="TDP141" s="45"/>
      <c r="TDQ141" s="45"/>
      <c r="TDR141" s="45"/>
      <c r="TDS141" s="45"/>
      <c r="TDT141" s="45"/>
      <c r="TDU141" s="45"/>
      <c r="TDV141" s="45"/>
      <c r="TDW141" s="45"/>
      <c r="TDX141" s="45"/>
      <c r="TDY141" s="45"/>
      <c r="TDZ141" s="45"/>
      <c r="TEA141" s="45"/>
      <c r="TEB141" s="45"/>
      <c r="TEC141" s="45"/>
      <c r="TED141" s="45"/>
      <c r="TEE141" s="45"/>
      <c r="TEF141" s="45"/>
      <c r="TEG141" s="45"/>
      <c r="TEH141" s="45"/>
      <c r="TEI141" s="45"/>
      <c r="TEJ141" s="45"/>
      <c r="TEK141" s="45"/>
      <c r="TEL141" s="45"/>
      <c r="TEM141" s="45"/>
      <c r="TEN141" s="45"/>
      <c r="TEO141" s="45"/>
      <c r="TEP141" s="45"/>
      <c r="TEQ141" s="45"/>
      <c r="TER141" s="45"/>
      <c r="TES141" s="45"/>
      <c r="TET141" s="45"/>
      <c r="TEU141" s="45"/>
      <c r="TEV141" s="45"/>
      <c r="TEW141" s="45"/>
      <c r="TEX141" s="45"/>
      <c r="TEY141" s="45"/>
      <c r="TEZ141" s="45"/>
      <c r="TFA141" s="45"/>
      <c r="TFB141" s="45"/>
      <c r="TFC141" s="45"/>
      <c r="TFD141" s="45"/>
      <c r="TFE141" s="45"/>
      <c r="TFF141" s="45"/>
      <c r="TFG141" s="45"/>
      <c r="TFH141" s="45"/>
      <c r="TFI141" s="45"/>
      <c r="TFJ141" s="45"/>
      <c r="TFK141" s="45"/>
      <c r="TFL141" s="45"/>
      <c r="TFM141" s="45"/>
      <c r="TFN141" s="45"/>
      <c r="TFO141" s="45"/>
      <c r="TFP141" s="45"/>
      <c r="TFQ141" s="45"/>
      <c r="TFR141" s="45"/>
      <c r="TFS141" s="45"/>
      <c r="TFT141" s="45"/>
      <c r="TFU141" s="45"/>
      <c r="TFV141" s="45"/>
      <c r="TFW141" s="45"/>
      <c r="TFX141" s="45"/>
      <c r="TFY141" s="45"/>
      <c r="TFZ141" s="45"/>
      <c r="TGA141" s="45"/>
      <c r="TGB141" s="45"/>
      <c r="TGC141" s="45"/>
      <c r="TGD141" s="45"/>
      <c r="TGE141" s="45"/>
      <c r="TGF141" s="45"/>
      <c r="TGG141" s="45"/>
      <c r="TGH141" s="45"/>
      <c r="TGI141" s="45"/>
      <c r="TGJ141" s="45"/>
      <c r="TGK141" s="45"/>
      <c r="TGL141" s="45"/>
      <c r="TGM141" s="45"/>
      <c r="TGN141" s="45"/>
      <c r="TGO141" s="45"/>
      <c r="TGP141" s="45"/>
      <c r="TGQ141" s="45"/>
      <c r="TGR141" s="45"/>
      <c r="TGS141" s="45"/>
      <c r="TGT141" s="45"/>
      <c r="TGU141" s="45"/>
      <c r="TGV141" s="45"/>
      <c r="TGW141" s="45"/>
      <c r="TGX141" s="45"/>
      <c r="TGY141" s="45"/>
      <c r="TGZ141" s="45"/>
      <c r="THA141" s="45"/>
      <c r="THB141" s="45"/>
      <c r="THC141" s="45"/>
      <c r="THD141" s="45"/>
      <c r="THE141" s="45"/>
      <c r="THF141" s="45"/>
      <c r="THG141" s="45"/>
      <c r="THH141" s="45"/>
      <c r="THI141" s="45"/>
      <c r="THJ141" s="45"/>
      <c r="THK141" s="45"/>
      <c r="THL141" s="45"/>
      <c r="THM141" s="45"/>
      <c r="THN141" s="45"/>
      <c r="THO141" s="45"/>
      <c r="THP141" s="45"/>
      <c r="THQ141" s="45"/>
      <c r="THR141" s="45"/>
      <c r="THS141" s="45"/>
      <c r="THT141" s="45"/>
      <c r="THU141" s="45"/>
      <c r="THV141" s="45"/>
      <c r="THW141" s="45"/>
      <c r="THX141" s="45"/>
      <c r="THY141" s="45"/>
      <c r="THZ141" s="45"/>
      <c r="TIA141" s="45"/>
      <c r="TIB141" s="45"/>
      <c r="TIC141" s="45"/>
      <c r="TID141" s="45"/>
      <c r="TIE141" s="45"/>
      <c r="TIF141" s="45"/>
      <c r="TIG141" s="45"/>
      <c r="TIH141" s="45"/>
      <c r="TII141" s="45"/>
      <c r="TIJ141" s="45"/>
      <c r="TIK141" s="45"/>
      <c r="TIL141" s="45"/>
      <c r="TIM141" s="45"/>
      <c r="TIN141" s="45"/>
      <c r="TIO141" s="45"/>
      <c r="TIP141" s="45"/>
      <c r="TIQ141" s="45"/>
      <c r="TIR141" s="45"/>
      <c r="TIS141" s="45"/>
      <c r="TIT141" s="45"/>
      <c r="TIU141" s="45"/>
      <c r="TIV141" s="45"/>
      <c r="TIW141" s="45"/>
      <c r="TIX141" s="45"/>
      <c r="TIY141" s="45"/>
      <c r="TIZ141" s="45"/>
      <c r="TJA141" s="45"/>
      <c r="TJB141" s="45"/>
      <c r="TJC141" s="45"/>
      <c r="TJD141" s="45"/>
      <c r="TJE141" s="45"/>
      <c r="TJF141" s="45"/>
      <c r="TJG141" s="45"/>
      <c r="TJH141" s="45"/>
      <c r="TJI141" s="45"/>
      <c r="TJJ141" s="45"/>
      <c r="TJK141" s="45"/>
      <c r="TJL141" s="45"/>
      <c r="TJM141" s="45"/>
      <c r="TJN141" s="45"/>
      <c r="TJO141" s="45"/>
      <c r="TJP141" s="45"/>
      <c r="TJQ141" s="45"/>
      <c r="TJR141" s="45"/>
      <c r="TJS141" s="45"/>
      <c r="TJT141" s="45"/>
      <c r="TJU141" s="45"/>
      <c r="TJV141" s="45"/>
      <c r="TJW141" s="45"/>
      <c r="TJX141" s="45"/>
      <c r="TJY141" s="45"/>
      <c r="TJZ141" s="45"/>
      <c r="TKA141" s="45"/>
      <c r="TKB141" s="45"/>
      <c r="TKC141" s="45"/>
      <c r="TKD141" s="45"/>
      <c r="TKE141" s="45"/>
      <c r="TKF141" s="45"/>
      <c r="TKG141" s="45"/>
      <c r="TKH141" s="45"/>
      <c r="TKI141" s="45"/>
      <c r="TKJ141" s="45"/>
      <c r="TKK141" s="45"/>
      <c r="TKL141" s="45"/>
      <c r="TKM141" s="45"/>
      <c r="TKN141" s="45"/>
      <c r="TKO141" s="45"/>
      <c r="TKP141" s="45"/>
      <c r="TKQ141" s="45"/>
      <c r="TKR141" s="45"/>
      <c r="TKS141" s="45"/>
      <c r="TKT141" s="45"/>
      <c r="TKU141" s="45"/>
      <c r="TKV141" s="45"/>
      <c r="TKW141" s="45"/>
      <c r="TKX141" s="45"/>
      <c r="TKY141" s="45"/>
      <c r="TKZ141" s="45"/>
      <c r="TLA141" s="45"/>
      <c r="TLB141" s="45"/>
      <c r="TLC141" s="45"/>
      <c r="TLD141" s="45"/>
      <c r="TLE141" s="45"/>
      <c r="TLF141" s="45"/>
      <c r="TLG141" s="45"/>
      <c r="TLH141" s="45"/>
      <c r="TLI141" s="45"/>
      <c r="TLJ141" s="45"/>
      <c r="TLK141" s="45"/>
      <c r="TLL141" s="45"/>
      <c r="TLM141" s="45"/>
      <c r="TLN141" s="45"/>
      <c r="TLO141" s="45"/>
      <c r="TLP141" s="45"/>
      <c r="TLQ141" s="45"/>
      <c r="TLR141" s="45"/>
      <c r="TLS141" s="45"/>
      <c r="TLT141" s="45"/>
      <c r="TLU141" s="45"/>
      <c r="TLV141" s="45"/>
      <c r="TLW141" s="45"/>
      <c r="TLX141" s="45"/>
      <c r="TLY141" s="45"/>
      <c r="TLZ141" s="45"/>
      <c r="TMA141" s="45"/>
      <c r="TMB141" s="45"/>
      <c r="TMC141" s="45"/>
      <c r="TMD141" s="45"/>
      <c r="TME141" s="45"/>
      <c r="TMF141" s="45"/>
      <c r="TMG141" s="45"/>
      <c r="TMH141" s="45"/>
      <c r="TMI141" s="45"/>
      <c r="TMJ141" s="45"/>
      <c r="TMK141" s="45"/>
      <c r="TML141" s="45"/>
      <c r="TMM141" s="45"/>
      <c r="TMN141" s="45"/>
      <c r="TMO141" s="45"/>
      <c r="TMP141" s="45"/>
      <c r="TMQ141" s="45"/>
      <c r="TMR141" s="45"/>
      <c r="TMS141" s="45"/>
      <c r="TMT141" s="45"/>
      <c r="TMU141" s="45"/>
      <c r="TMV141" s="45"/>
      <c r="TMW141" s="45"/>
      <c r="TMX141" s="45"/>
      <c r="TMY141" s="45"/>
      <c r="TMZ141" s="45"/>
      <c r="TNA141" s="45"/>
      <c r="TNB141" s="45"/>
      <c r="TNC141" s="45"/>
      <c r="TND141" s="45"/>
      <c r="TNE141" s="45"/>
      <c r="TNF141" s="45"/>
      <c r="TNG141" s="45"/>
      <c r="TNH141" s="45"/>
      <c r="TNI141" s="45"/>
      <c r="TNJ141" s="45"/>
      <c r="TNK141" s="45"/>
      <c r="TNL141" s="45"/>
      <c r="TNM141" s="45"/>
      <c r="TNN141" s="45"/>
      <c r="TNO141" s="45"/>
      <c r="TNP141" s="45"/>
      <c r="TNQ141" s="45"/>
      <c r="TNR141" s="45"/>
      <c r="TNS141" s="45"/>
      <c r="TNT141" s="45"/>
      <c r="TNU141" s="45"/>
      <c r="TNV141" s="45"/>
      <c r="TNW141" s="45"/>
      <c r="TNX141" s="45"/>
      <c r="TNY141" s="45"/>
      <c r="TNZ141" s="45"/>
      <c r="TOA141" s="45"/>
      <c r="TOB141" s="45"/>
      <c r="TOC141" s="45"/>
      <c r="TOD141" s="45"/>
      <c r="TOE141" s="45"/>
      <c r="TOF141" s="45"/>
      <c r="TOG141" s="45"/>
      <c r="TOH141" s="45"/>
      <c r="TOI141" s="45"/>
      <c r="TOJ141" s="45"/>
      <c r="TOK141" s="45"/>
      <c r="TOL141" s="45"/>
      <c r="TOM141" s="45"/>
      <c r="TON141" s="45"/>
      <c r="TOO141" s="45"/>
      <c r="TOP141" s="45"/>
      <c r="TOQ141" s="45"/>
      <c r="TOR141" s="45"/>
      <c r="TOS141" s="45"/>
      <c r="TOT141" s="45"/>
      <c r="TOU141" s="45"/>
      <c r="TOV141" s="45"/>
      <c r="TOW141" s="45"/>
      <c r="TOX141" s="45"/>
      <c r="TOY141" s="45"/>
      <c r="TOZ141" s="45"/>
      <c r="TPA141" s="45"/>
      <c r="TPB141" s="45"/>
      <c r="TPC141" s="45"/>
      <c r="TPD141" s="45"/>
      <c r="TPE141" s="45"/>
      <c r="TPF141" s="45"/>
      <c r="TPG141" s="45"/>
      <c r="TPH141" s="45"/>
      <c r="TPI141" s="45"/>
      <c r="TPJ141" s="45"/>
      <c r="TPK141" s="45"/>
      <c r="TPL141" s="45"/>
      <c r="TPM141" s="45"/>
      <c r="TPN141" s="45"/>
      <c r="TPO141" s="45"/>
      <c r="TPP141" s="45"/>
      <c r="TPQ141" s="45"/>
      <c r="TPR141" s="45"/>
      <c r="TPS141" s="45"/>
      <c r="TPT141" s="45"/>
      <c r="TPU141" s="45"/>
      <c r="TPV141" s="45"/>
      <c r="TPW141" s="45"/>
      <c r="TPX141" s="45"/>
      <c r="TPY141" s="45"/>
      <c r="TPZ141" s="45"/>
      <c r="TQA141" s="45"/>
      <c r="TQB141" s="45"/>
      <c r="TQC141" s="45"/>
      <c r="TQD141" s="45"/>
      <c r="TQE141" s="45"/>
      <c r="TQF141" s="45"/>
      <c r="TQG141" s="45"/>
      <c r="TQH141" s="45"/>
      <c r="TQI141" s="45"/>
      <c r="TQJ141" s="45"/>
      <c r="TQK141" s="45"/>
      <c r="TQL141" s="45"/>
      <c r="TQM141" s="45"/>
      <c r="TQN141" s="45"/>
      <c r="TQO141" s="45"/>
      <c r="TQP141" s="45"/>
      <c r="TQQ141" s="45"/>
      <c r="TQR141" s="45"/>
      <c r="TQS141" s="45"/>
      <c r="TQT141" s="45"/>
      <c r="TQU141" s="45"/>
      <c r="TQV141" s="45"/>
      <c r="TQW141" s="45"/>
      <c r="TQX141" s="45"/>
      <c r="TQY141" s="45"/>
      <c r="TQZ141" s="45"/>
      <c r="TRA141" s="45"/>
      <c r="TRB141" s="45"/>
      <c r="TRC141" s="45"/>
      <c r="TRD141" s="45"/>
      <c r="TRE141" s="45"/>
      <c r="TRF141" s="45"/>
      <c r="TRG141" s="45"/>
      <c r="TRH141" s="45"/>
      <c r="TRI141" s="45"/>
      <c r="TRJ141" s="45"/>
      <c r="TRK141" s="45"/>
      <c r="TRL141" s="45"/>
      <c r="TRM141" s="45"/>
      <c r="TRN141" s="45"/>
      <c r="TRO141" s="45"/>
      <c r="TRP141" s="45"/>
      <c r="TRQ141" s="45"/>
      <c r="TRR141" s="45"/>
      <c r="TRS141" s="45"/>
      <c r="TRT141" s="45"/>
      <c r="TRU141" s="45"/>
      <c r="TRV141" s="45"/>
      <c r="TRW141" s="45"/>
      <c r="TRX141" s="45"/>
      <c r="TRY141" s="45"/>
      <c r="TRZ141" s="45"/>
      <c r="TSA141" s="45"/>
      <c r="TSB141" s="45"/>
      <c r="TSC141" s="45"/>
      <c r="TSD141" s="45"/>
      <c r="TSE141" s="45"/>
      <c r="TSF141" s="45"/>
      <c r="TSG141" s="45"/>
      <c r="TSH141" s="45"/>
      <c r="TSI141" s="45"/>
      <c r="TSJ141" s="45"/>
      <c r="TSK141" s="45"/>
      <c r="TSL141" s="45"/>
      <c r="TSM141" s="45"/>
      <c r="TSN141" s="45"/>
      <c r="TSO141" s="45"/>
      <c r="TSP141" s="45"/>
      <c r="TSQ141" s="45"/>
      <c r="TSR141" s="45"/>
      <c r="TSS141" s="45"/>
      <c r="TST141" s="45"/>
      <c r="TSU141" s="45"/>
      <c r="TSV141" s="45"/>
      <c r="TSW141" s="45"/>
      <c r="TSX141" s="45"/>
      <c r="TSY141" s="45"/>
      <c r="TSZ141" s="45"/>
      <c r="TTA141" s="45"/>
      <c r="TTB141" s="45"/>
      <c r="TTC141" s="45"/>
      <c r="TTD141" s="45"/>
      <c r="TTE141" s="45"/>
      <c r="TTF141" s="45"/>
      <c r="TTG141" s="45"/>
      <c r="TTH141" s="45"/>
      <c r="TTI141" s="45"/>
      <c r="TTJ141" s="45"/>
      <c r="TTK141" s="45"/>
      <c r="TTL141" s="45"/>
      <c r="TTM141" s="45"/>
      <c r="TTN141" s="45"/>
      <c r="TTO141" s="45"/>
      <c r="TTP141" s="45"/>
      <c r="TTQ141" s="45"/>
      <c r="TTR141" s="45"/>
      <c r="TTS141" s="45"/>
      <c r="TTT141" s="45"/>
      <c r="TTU141" s="45"/>
      <c r="TTV141" s="45"/>
      <c r="TTW141" s="45"/>
      <c r="TTX141" s="45"/>
      <c r="TTY141" s="45"/>
      <c r="TTZ141" s="45"/>
      <c r="TUA141" s="45"/>
      <c r="TUB141" s="45"/>
      <c r="TUC141" s="45"/>
      <c r="TUD141" s="45"/>
      <c r="TUE141" s="45"/>
      <c r="TUF141" s="45"/>
      <c r="TUG141" s="45"/>
      <c r="TUH141" s="45"/>
      <c r="TUI141" s="45"/>
      <c r="TUJ141" s="45"/>
      <c r="TUK141" s="45"/>
      <c r="TUL141" s="45"/>
      <c r="TUM141" s="45"/>
      <c r="TUN141" s="45"/>
      <c r="TUO141" s="45"/>
      <c r="TUP141" s="45"/>
      <c r="TUQ141" s="45"/>
      <c r="TUR141" s="45"/>
      <c r="TUS141" s="45"/>
      <c r="TUT141" s="45"/>
      <c r="TUU141" s="45"/>
      <c r="TUV141" s="45"/>
      <c r="TUW141" s="45"/>
      <c r="TUX141" s="45"/>
      <c r="TUY141" s="45"/>
      <c r="TUZ141" s="45"/>
      <c r="TVA141" s="45"/>
      <c r="TVB141" s="45"/>
      <c r="TVC141" s="45"/>
      <c r="TVD141" s="45"/>
      <c r="TVE141" s="45"/>
      <c r="TVF141" s="45"/>
      <c r="TVG141" s="45"/>
      <c r="TVH141" s="45"/>
      <c r="TVI141" s="45"/>
      <c r="TVJ141" s="45"/>
      <c r="TVK141" s="45"/>
      <c r="TVL141" s="45"/>
      <c r="TVM141" s="45"/>
      <c r="TVN141" s="45"/>
      <c r="TVO141" s="45"/>
      <c r="TVP141" s="45"/>
      <c r="TVQ141" s="45"/>
      <c r="TVR141" s="45"/>
      <c r="TVS141" s="45"/>
      <c r="TVT141" s="45"/>
      <c r="TVU141" s="45"/>
      <c r="TVV141" s="45"/>
      <c r="TVW141" s="45"/>
      <c r="TVX141" s="45"/>
      <c r="TVY141" s="45"/>
      <c r="TVZ141" s="45"/>
      <c r="TWA141" s="45"/>
      <c r="TWB141" s="45"/>
      <c r="TWC141" s="45"/>
      <c r="TWD141" s="45"/>
      <c r="TWE141" s="45"/>
      <c r="TWF141" s="45"/>
      <c r="TWG141" s="45"/>
      <c r="TWH141" s="45"/>
      <c r="TWI141" s="45"/>
      <c r="TWJ141" s="45"/>
      <c r="TWK141" s="45"/>
      <c r="TWL141" s="45"/>
      <c r="TWM141" s="45"/>
      <c r="TWN141" s="45"/>
      <c r="TWO141" s="45"/>
      <c r="TWP141" s="45"/>
      <c r="TWQ141" s="45"/>
      <c r="TWR141" s="45"/>
      <c r="TWS141" s="45"/>
      <c r="TWT141" s="45"/>
      <c r="TWU141" s="45"/>
      <c r="TWV141" s="45"/>
      <c r="TWW141" s="45"/>
      <c r="TWX141" s="45"/>
      <c r="TWY141" s="45"/>
      <c r="TWZ141" s="45"/>
      <c r="TXA141" s="45"/>
      <c r="TXB141" s="45"/>
      <c r="TXC141" s="45"/>
      <c r="TXD141" s="45"/>
      <c r="TXE141" s="45"/>
      <c r="TXF141" s="45"/>
      <c r="TXG141" s="45"/>
      <c r="TXH141" s="45"/>
      <c r="TXI141" s="45"/>
      <c r="TXJ141" s="45"/>
      <c r="TXK141" s="45"/>
      <c r="TXL141" s="45"/>
      <c r="TXM141" s="45"/>
      <c r="TXN141" s="45"/>
      <c r="TXO141" s="45"/>
      <c r="TXP141" s="45"/>
      <c r="TXQ141" s="45"/>
      <c r="TXR141" s="45"/>
      <c r="TXS141" s="45"/>
      <c r="TXT141" s="45"/>
      <c r="TXU141" s="45"/>
      <c r="TXV141" s="45"/>
      <c r="TXW141" s="45"/>
      <c r="TXX141" s="45"/>
      <c r="TXY141" s="45"/>
      <c r="TXZ141" s="45"/>
      <c r="TYA141" s="45"/>
      <c r="TYB141" s="45"/>
      <c r="TYC141" s="45"/>
      <c r="TYD141" s="45"/>
      <c r="TYE141" s="45"/>
      <c r="TYF141" s="45"/>
      <c r="TYG141" s="45"/>
      <c r="TYH141" s="45"/>
      <c r="TYI141" s="45"/>
      <c r="TYJ141" s="45"/>
      <c r="TYK141" s="45"/>
      <c r="TYL141" s="45"/>
      <c r="TYM141" s="45"/>
      <c r="TYN141" s="45"/>
      <c r="TYO141" s="45"/>
      <c r="TYP141" s="45"/>
      <c r="TYQ141" s="45"/>
      <c r="TYR141" s="45"/>
      <c r="TYS141" s="45"/>
      <c r="TYT141" s="45"/>
      <c r="TYU141" s="45"/>
      <c r="TYV141" s="45"/>
      <c r="TYW141" s="45"/>
      <c r="TYX141" s="45"/>
      <c r="TYY141" s="45"/>
      <c r="TYZ141" s="45"/>
      <c r="TZA141" s="45"/>
      <c r="TZB141" s="45"/>
      <c r="TZC141" s="45"/>
      <c r="TZD141" s="45"/>
      <c r="TZE141" s="45"/>
      <c r="TZF141" s="45"/>
      <c r="TZG141" s="45"/>
      <c r="TZH141" s="45"/>
      <c r="TZI141" s="45"/>
      <c r="TZJ141" s="45"/>
      <c r="TZK141" s="45"/>
      <c r="TZL141" s="45"/>
      <c r="TZM141" s="45"/>
      <c r="TZN141" s="45"/>
      <c r="TZO141" s="45"/>
      <c r="TZP141" s="45"/>
      <c r="TZQ141" s="45"/>
      <c r="TZR141" s="45"/>
      <c r="TZS141" s="45"/>
      <c r="TZT141" s="45"/>
      <c r="TZU141" s="45"/>
      <c r="TZV141" s="45"/>
      <c r="TZW141" s="45"/>
      <c r="TZX141" s="45"/>
      <c r="TZY141" s="45"/>
      <c r="TZZ141" s="45"/>
      <c r="UAA141" s="45"/>
      <c r="UAB141" s="45"/>
      <c r="UAC141" s="45"/>
      <c r="UAD141" s="45"/>
      <c r="UAE141" s="45"/>
      <c r="UAF141" s="45"/>
      <c r="UAG141" s="45"/>
      <c r="UAH141" s="45"/>
      <c r="UAI141" s="45"/>
      <c r="UAJ141" s="45"/>
      <c r="UAK141" s="45"/>
      <c r="UAL141" s="45"/>
      <c r="UAM141" s="45"/>
      <c r="UAN141" s="45"/>
      <c r="UAO141" s="45"/>
      <c r="UAP141" s="45"/>
      <c r="UAQ141" s="45"/>
      <c r="UAR141" s="45"/>
      <c r="UAS141" s="45"/>
      <c r="UAT141" s="45"/>
      <c r="UAU141" s="45"/>
      <c r="UAV141" s="45"/>
      <c r="UAW141" s="45"/>
      <c r="UAX141" s="45"/>
      <c r="UAY141" s="45"/>
      <c r="UAZ141" s="45"/>
      <c r="UBA141" s="45"/>
      <c r="UBB141" s="45"/>
      <c r="UBC141" s="45"/>
      <c r="UBD141" s="45"/>
      <c r="UBE141" s="45"/>
      <c r="UBF141" s="45"/>
      <c r="UBG141" s="45"/>
      <c r="UBH141" s="45"/>
      <c r="UBI141" s="45"/>
      <c r="UBJ141" s="45"/>
      <c r="UBK141" s="45"/>
      <c r="UBL141" s="45"/>
      <c r="UBM141" s="45"/>
      <c r="UBN141" s="45"/>
      <c r="UBO141" s="45"/>
      <c r="UBP141" s="45"/>
      <c r="UBQ141" s="45"/>
      <c r="UBR141" s="45"/>
      <c r="UBS141" s="45"/>
      <c r="UBT141" s="45"/>
      <c r="UBU141" s="45"/>
      <c r="UBV141" s="45"/>
      <c r="UBW141" s="45"/>
      <c r="UBX141" s="45"/>
      <c r="UBY141" s="45"/>
      <c r="UBZ141" s="45"/>
      <c r="UCA141" s="45"/>
      <c r="UCB141" s="45"/>
      <c r="UCC141" s="45"/>
      <c r="UCD141" s="45"/>
      <c r="UCE141" s="45"/>
      <c r="UCF141" s="45"/>
      <c r="UCG141" s="45"/>
      <c r="UCH141" s="45"/>
      <c r="UCI141" s="45"/>
      <c r="UCJ141" s="45"/>
      <c r="UCK141" s="45"/>
      <c r="UCL141" s="45"/>
      <c r="UCM141" s="45"/>
      <c r="UCN141" s="45"/>
      <c r="UCO141" s="45"/>
      <c r="UCP141" s="45"/>
      <c r="UCQ141" s="45"/>
      <c r="UCR141" s="45"/>
      <c r="UCS141" s="45"/>
      <c r="UCT141" s="45"/>
      <c r="UCU141" s="45"/>
      <c r="UCV141" s="45"/>
      <c r="UCW141" s="45"/>
      <c r="UCX141" s="45"/>
      <c r="UCY141" s="45"/>
      <c r="UCZ141" s="45"/>
      <c r="UDA141" s="45"/>
      <c r="UDB141" s="45"/>
      <c r="UDC141" s="45"/>
      <c r="UDD141" s="45"/>
      <c r="UDE141" s="45"/>
      <c r="UDF141" s="45"/>
      <c r="UDG141" s="45"/>
      <c r="UDH141" s="45"/>
      <c r="UDI141" s="45"/>
      <c r="UDJ141" s="45"/>
      <c r="UDK141" s="45"/>
      <c r="UDL141" s="45"/>
      <c r="UDM141" s="45"/>
      <c r="UDN141" s="45"/>
      <c r="UDO141" s="45"/>
      <c r="UDP141" s="45"/>
      <c r="UDQ141" s="45"/>
      <c r="UDR141" s="45"/>
      <c r="UDS141" s="45"/>
      <c r="UDT141" s="45"/>
      <c r="UDU141" s="45"/>
      <c r="UDV141" s="45"/>
      <c r="UDW141" s="45"/>
      <c r="UDX141" s="45"/>
      <c r="UDY141" s="45"/>
      <c r="UDZ141" s="45"/>
      <c r="UEA141" s="45"/>
      <c r="UEB141" s="45"/>
      <c r="UEC141" s="45"/>
      <c r="UED141" s="45"/>
      <c r="UEE141" s="45"/>
      <c r="UEF141" s="45"/>
      <c r="UEG141" s="45"/>
      <c r="UEH141" s="45"/>
      <c r="UEI141" s="45"/>
      <c r="UEJ141" s="45"/>
      <c r="UEK141" s="45"/>
      <c r="UEL141" s="45"/>
      <c r="UEM141" s="45"/>
      <c r="UEN141" s="45"/>
      <c r="UEO141" s="45"/>
      <c r="UEP141" s="45"/>
      <c r="UEQ141" s="45"/>
      <c r="UER141" s="45"/>
      <c r="UES141" s="45"/>
      <c r="UET141" s="45"/>
      <c r="UEU141" s="45"/>
      <c r="UEV141" s="45"/>
      <c r="UEW141" s="45"/>
      <c r="UEX141" s="45"/>
      <c r="UEY141" s="45"/>
      <c r="UEZ141" s="45"/>
      <c r="UFA141" s="45"/>
      <c r="UFB141" s="45"/>
      <c r="UFC141" s="45"/>
      <c r="UFD141" s="45"/>
      <c r="UFE141" s="45"/>
      <c r="UFF141" s="45"/>
      <c r="UFG141" s="45"/>
      <c r="UFH141" s="45"/>
      <c r="UFI141" s="45"/>
      <c r="UFJ141" s="45"/>
      <c r="UFK141" s="45"/>
      <c r="UFL141" s="45"/>
      <c r="UFM141" s="45"/>
      <c r="UFN141" s="45"/>
      <c r="UFO141" s="45"/>
      <c r="UFP141" s="45"/>
      <c r="UFQ141" s="45"/>
      <c r="UFR141" s="45"/>
      <c r="UFS141" s="45"/>
      <c r="UFT141" s="45"/>
      <c r="UFU141" s="45"/>
      <c r="UFV141" s="45"/>
      <c r="UFW141" s="45"/>
      <c r="UFX141" s="45"/>
      <c r="UFY141" s="45"/>
      <c r="UFZ141" s="45"/>
      <c r="UGA141" s="45"/>
      <c r="UGB141" s="45"/>
      <c r="UGC141" s="45"/>
      <c r="UGD141" s="45"/>
      <c r="UGE141" s="45"/>
      <c r="UGF141" s="45"/>
      <c r="UGG141" s="45"/>
      <c r="UGH141" s="45"/>
      <c r="UGI141" s="45"/>
      <c r="UGJ141" s="45"/>
      <c r="UGK141" s="45"/>
      <c r="UGL141" s="45"/>
      <c r="UGM141" s="45"/>
      <c r="UGN141" s="45"/>
      <c r="UGO141" s="45"/>
      <c r="UGP141" s="45"/>
      <c r="UGQ141" s="45"/>
      <c r="UGR141" s="45"/>
      <c r="UGS141" s="45"/>
      <c r="UGT141" s="45"/>
      <c r="UGU141" s="45"/>
      <c r="UGV141" s="45"/>
      <c r="UGW141" s="45"/>
      <c r="UGX141" s="45"/>
      <c r="UGY141" s="45"/>
      <c r="UGZ141" s="45"/>
      <c r="UHA141" s="45"/>
      <c r="UHB141" s="45"/>
      <c r="UHC141" s="45"/>
      <c r="UHD141" s="45"/>
      <c r="UHE141" s="45"/>
      <c r="UHF141" s="45"/>
      <c r="UHG141" s="45"/>
      <c r="UHH141" s="45"/>
      <c r="UHI141" s="45"/>
      <c r="UHJ141" s="45"/>
      <c r="UHK141" s="45"/>
      <c r="UHL141" s="45"/>
      <c r="UHM141" s="45"/>
      <c r="UHN141" s="45"/>
      <c r="UHO141" s="45"/>
      <c r="UHP141" s="45"/>
      <c r="UHQ141" s="45"/>
      <c r="UHR141" s="45"/>
      <c r="UHS141" s="45"/>
      <c r="UHT141" s="45"/>
      <c r="UHU141" s="45"/>
      <c r="UHV141" s="45"/>
      <c r="UHW141" s="45"/>
      <c r="UHX141" s="45"/>
      <c r="UHY141" s="45"/>
      <c r="UHZ141" s="45"/>
      <c r="UIA141" s="45"/>
      <c r="UIB141" s="45"/>
      <c r="UIC141" s="45"/>
      <c r="UID141" s="45"/>
      <c r="UIE141" s="45"/>
      <c r="UIF141" s="45"/>
      <c r="UIG141" s="45"/>
      <c r="UIH141" s="45"/>
      <c r="UII141" s="45"/>
      <c r="UIJ141" s="45"/>
      <c r="UIK141" s="45"/>
      <c r="UIL141" s="45"/>
      <c r="UIM141" s="45"/>
      <c r="UIN141" s="45"/>
      <c r="UIO141" s="45"/>
      <c r="UIP141" s="45"/>
      <c r="UIQ141" s="45"/>
      <c r="UIR141" s="45"/>
      <c r="UIS141" s="45"/>
      <c r="UIT141" s="45"/>
      <c r="UIU141" s="45"/>
      <c r="UIV141" s="45"/>
      <c r="UIW141" s="45"/>
      <c r="UIX141" s="45"/>
      <c r="UIY141" s="45"/>
      <c r="UIZ141" s="45"/>
      <c r="UJA141" s="45"/>
      <c r="UJB141" s="45"/>
      <c r="UJC141" s="45"/>
      <c r="UJD141" s="45"/>
      <c r="UJE141" s="45"/>
      <c r="UJF141" s="45"/>
      <c r="UJG141" s="45"/>
      <c r="UJH141" s="45"/>
      <c r="UJI141" s="45"/>
      <c r="UJJ141" s="45"/>
      <c r="UJK141" s="45"/>
      <c r="UJL141" s="45"/>
      <c r="UJM141" s="45"/>
      <c r="UJN141" s="45"/>
      <c r="UJO141" s="45"/>
      <c r="UJP141" s="45"/>
      <c r="UJQ141" s="45"/>
      <c r="UJR141" s="45"/>
      <c r="UJS141" s="45"/>
      <c r="UJT141" s="45"/>
      <c r="UJU141" s="45"/>
      <c r="UJV141" s="45"/>
      <c r="UJW141" s="45"/>
      <c r="UJX141" s="45"/>
      <c r="UJY141" s="45"/>
      <c r="UJZ141" s="45"/>
      <c r="UKA141" s="45"/>
      <c r="UKB141" s="45"/>
      <c r="UKC141" s="45"/>
      <c r="UKD141" s="45"/>
      <c r="UKE141" s="45"/>
      <c r="UKF141" s="45"/>
      <c r="UKG141" s="45"/>
      <c r="UKH141" s="45"/>
      <c r="UKI141" s="45"/>
      <c r="UKJ141" s="45"/>
      <c r="UKK141" s="45"/>
      <c r="UKL141" s="45"/>
      <c r="UKM141" s="45"/>
      <c r="UKN141" s="45"/>
      <c r="UKO141" s="45"/>
      <c r="UKP141" s="45"/>
      <c r="UKQ141" s="45"/>
      <c r="UKR141" s="45"/>
      <c r="UKS141" s="45"/>
      <c r="UKT141" s="45"/>
      <c r="UKU141" s="45"/>
      <c r="UKV141" s="45"/>
      <c r="UKW141" s="45"/>
      <c r="UKX141" s="45"/>
      <c r="UKY141" s="45"/>
      <c r="UKZ141" s="45"/>
      <c r="ULA141" s="45"/>
      <c r="ULB141" s="45"/>
      <c r="ULC141" s="45"/>
      <c r="ULD141" s="45"/>
      <c r="ULE141" s="45"/>
      <c r="ULF141" s="45"/>
      <c r="ULG141" s="45"/>
      <c r="ULH141" s="45"/>
      <c r="ULI141" s="45"/>
      <c r="ULJ141" s="45"/>
      <c r="ULK141" s="45"/>
      <c r="ULL141" s="45"/>
      <c r="ULM141" s="45"/>
      <c r="ULN141" s="45"/>
      <c r="ULO141" s="45"/>
      <c r="ULP141" s="45"/>
      <c r="ULQ141" s="45"/>
      <c r="ULR141" s="45"/>
      <c r="ULS141" s="45"/>
      <c r="ULT141" s="45"/>
      <c r="ULU141" s="45"/>
      <c r="ULV141" s="45"/>
      <c r="ULW141" s="45"/>
      <c r="ULX141" s="45"/>
      <c r="ULY141" s="45"/>
      <c r="ULZ141" s="45"/>
      <c r="UMA141" s="45"/>
      <c r="UMB141" s="45"/>
      <c r="UMC141" s="45"/>
      <c r="UMD141" s="45"/>
      <c r="UME141" s="45"/>
      <c r="UMF141" s="45"/>
      <c r="UMG141" s="45"/>
      <c r="UMH141" s="45"/>
      <c r="UMI141" s="45"/>
      <c r="UMJ141" s="45"/>
      <c r="UMK141" s="45"/>
      <c r="UML141" s="45"/>
      <c r="UMM141" s="45"/>
      <c r="UMN141" s="45"/>
      <c r="UMO141" s="45"/>
      <c r="UMP141" s="45"/>
      <c r="UMQ141" s="45"/>
      <c r="UMR141" s="45"/>
      <c r="UMS141" s="45"/>
      <c r="UMT141" s="45"/>
      <c r="UMU141" s="45"/>
      <c r="UMV141" s="45"/>
      <c r="UMW141" s="45"/>
      <c r="UMX141" s="45"/>
      <c r="UMY141" s="45"/>
      <c r="UMZ141" s="45"/>
      <c r="UNA141" s="45"/>
      <c r="UNB141" s="45"/>
      <c r="UNC141" s="45"/>
      <c r="UND141" s="45"/>
      <c r="UNE141" s="45"/>
      <c r="UNF141" s="45"/>
      <c r="UNG141" s="45"/>
      <c r="UNH141" s="45"/>
      <c r="UNI141" s="45"/>
      <c r="UNJ141" s="45"/>
      <c r="UNK141" s="45"/>
      <c r="UNL141" s="45"/>
      <c r="UNM141" s="45"/>
      <c r="UNN141" s="45"/>
      <c r="UNO141" s="45"/>
      <c r="UNP141" s="45"/>
      <c r="UNQ141" s="45"/>
      <c r="UNR141" s="45"/>
      <c r="UNS141" s="45"/>
      <c r="UNT141" s="45"/>
      <c r="UNU141" s="45"/>
      <c r="UNV141" s="45"/>
      <c r="UNW141" s="45"/>
      <c r="UNX141" s="45"/>
      <c r="UNY141" s="45"/>
      <c r="UNZ141" s="45"/>
      <c r="UOA141" s="45"/>
      <c r="UOB141" s="45"/>
      <c r="UOC141" s="45"/>
      <c r="UOD141" s="45"/>
      <c r="UOE141" s="45"/>
      <c r="UOF141" s="45"/>
      <c r="UOG141" s="45"/>
      <c r="UOH141" s="45"/>
      <c r="UOI141" s="45"/>
      <c r="UOJ141" s="45"/>
      <c r="UOK141" s="45"/>
      <c r="UOL141" s="45"/>
      <c r="UOM141" s="45"/>
      <c r="UON141" s="45"/>
      <c r="UOO141" s="45"/>
      <c r="UOP141" s="45"/>
      <c r="UOQ141" s="45"/>
      <c r="UOR141" s="45"/>
      <c r="UOS141" s="45"/>
      <c r="UOT141" s="45"/>
      <c r="UOU141" s="45"/>
      <c r="UOV141" s="45"/>
      <c r="UOW141" s="45"/>
      <c r="UOX141" s="45"/>
      <c r="UOY141" s="45"/>
      <c r="UOZ141" s="45"/>
      <c r="UPA141" s="45"/>
      <c r="UPB141" s="45"/>
      <c r="UPC141" s="45"/>
      <c r="UPD141" s="45"/>
      <c r="UPE141" s="45"/>
      <c r="UPF141" s="45"/>
      <c r="UPG141" s="45"/>
      <c r="UPH141" s="45"/>
      <c r="UPI141" s="45"/>
      <c r="UPJ141" s="45"/>
      <c r="UPK141" s="45"/>
      <c r="UPL141" s="45"/>
      <c r="UPM141" s="45"/>
      <c r="UPN141" s="45"/>
      <c r="UPO141" s="45"/>
      <c r="UPP141" s="45"/>
      <c r="UPQ141" s="45"/>
      <c r="UPR141" s="45"/>
      <c r="UPS141" s="45"/>
      <c r="UPT141" s="45"/>
      <c r="UPU141" s="45"/>
      <c r="UPV141" s="45"/>
      <c r="UPW141" s="45"/>
      <c r="UPX141" s="45"/>
      <c r="UPY141" s="45"/>
      <c r="UPZ141" s="45"/>
      <c r="UQA141" s="45"/>
      <c r="UQB141" s="45"/>
      <c r="UQC141" s="45"/>
      <c r="UQD141" s="45"/>
      <c r="UQE141" s="45"/>
      <c r="UQF141" s="45"/>
      <c r="UQG141" s="45"/>
      <c r="UQH141" s="45"/>
      <c r="UQI141" s="45"/>
      <c r="UQJ141" s="45"/>
      <c r="UQK141" s="45"/>
      <c r="UQL141" s="45"/>
      <c r="UQM141" s="45"/>
      <c r="UQN141" s="45"/>
      <c r="UQO141" s="45"/>
      <c r="UQP141" s="45"/>
      <c r="UQQ141" s="45"/>
      <c r="UQR141" s="45"/>
      <c r="UQS141" s="45"/>
      <c r="UQT141" s="45"/>
      <c r="UQU141" s="45"/>
      <c r="UQV141" s="45"/>
      <c r="UQW141" s="45"/>
      <c r="UQX141" s="45"/>
      <c r="UQY141" s="45"/>
      <c r="UQZ141" s="45"/>
      <c r="URA141" s="45"/>
      <c r="URB141" s="45"/>
      <c r="URC141" s="45"/>
      <c r="URD141" s="45"/>
      <c r="URE141" s="45"/>
      <c r="URF141" s="45"/>
      <c r="URG141" s="45"/>
      <c r="URH141" s="45"/>
      <c r="URI141" s="45"/>
      <c r="URJ141" s="45"/>
      <c r="URK141" s="45"/>
      <c r="URL141" s="45"/>
      <c r="URM141" s="45"/>
      <c r="URN141" s="45"/>
      <c r="URO141" s="45"/>
      <c r="URP141" s="45"/>
      <c r="URQ141" s="45"/>
      <c r="URR141" s="45"/>
      <c r="URS141" s="45"/>
      <c r="URT141" s="45"/>
      <c r="URU141" s="45"/>
      <c r="URV141" s="45"/>
      <c r="URW141" s="45"/>
      <c r="URX141" s="45"/>
      <c r="URY141" s="45"/>
      <c r="URZ141" s="45"/>
      <c r="USA141" s="45"/>
      <c r="USB141" s="45"/>
      <c r="USC141" s="45"/>
      <c r="USD141" s="45"/>
      <c r="USE141" s="45"/>
      <c r="USF141" s="45"/>
      <c r="USG141" s="45"/>
      <c r="USH141" s="45"/>
      <c r="USI141" s="45"/>
      <c r="USJ141" s="45"/>
      <c r="USK141" s="45"/>
      <c r="USL141" s="45"/>
      <c r="USM141" s="45"/>
      <c r="USN141" s="45"/>
      <c r="USO141" s="45"/>
      <c r="USP141" s="45"/>
      <c r="USQ141" s="45"/>
      <c r="USR141" s="45"/>
      <c r="USS141" s="45"/>
      <c r="UST141" s="45"/>
      <c r="USU141" s="45"/>
      <c r="USV141" s="45"/>
      <c r="USW141" s="45"/>
      <c r="USX141" s="45"/>
      <c r="USY141" s="45"/>
      <c r="USZ141" s="45"/>
      <c r="UTA141" s="45"/>
      <c r="UTB141" s="45"/>
      <c r="UTC141" s="45"/>
      <c r="UTD141" s="45"/>
      <c r="UTE141" s="45"/>
      <c r="UTF141" s="45"/>
      <c r="UTG141" s="45"/>
      <c r="UTH141" s="45"/>
      <c r="UTI141" s="45"/>
      <c r="UTJ141" s="45"/>
      <c r="UTK141" s="45"/>
      <c r="UTL141" s="45"/>
      <c r="UTM141" s="45"/>
      <c r="UTN141" s="45"/>
      <c r="UTO141" s="45"/>
      <c r="UTP141" s="45"/>
      <c r="UTQ141" s="45"/>
      <c r="UTR141" s="45"/>
      <c r="UTS141" s="45"/>
      <c r="UTT141" s="45"/>
      <c r="UTU141" s="45"/>
      <c r="UTV141" s="45"/>
      <c r="UTW141" s="45"/>
      <c r="UTX141" s="45"/>
      <c r="UTY141" s="45"/>
      <c r="UTZ141" s="45"/>
      <c r="UUA141" s="45"/>
      <c r="UUB141" s="45"/>
      <c r="UUC141" s="45"/>
      <c r="UUD141" s="45"/>
      <c r="UUE141" s="45"/>
      <c r="UUF141" s="45"/>
      <c r="UUG141" s="45"/>
      <c r="UUH141" s="45"/>
      <c r="UUI141" s="45"/>
      <c r="UUJ141" s="45"/>
      <c r="UUK141" s="45"/>
      <c r="UUL141" s="45"/>
      <c r="UUM141" s="45"/>
      <c r="UUN141" s="45"/>
      <c r="UUO141" s="45"/>
      <c r="UUP141" s="45"/>
      <c r="UUQ141" s="45"/>
      <c r="UUR141" s="45"/>
      <c r="UUS141" s="45"/>
      <c r="UUT141" s="45"/>
      <c r="UUU141" s="45"/>
      <c r="UUV141" s="45"/>
      <c r="UUW141" s="45"/>
      <c r="UUX141" s="45"/>
      <c r="UUY141" s="45"/>
      <c r="UUZ141" s="45"/>
      <c r="UVA141" s="45"/>
      <c r="UVB141" s="45"/>
      <c r="UVC141" s="45"/>
      <c r="UVD141" s="45"/>
      <c r="UVE141" s="45"/>
      <c r="UVF141" s="45"/>
      <c r="UVG141" s="45"/>
      <c r="UVH141" s="45"/>
      <c r="UVI141" s="45"/>
      <c r="UVJ141" s="45"/>
      <c r="UVK141" s="45"/>
      <c r="UVL141" s="45"/>
      <c r="UVM141" s="45"/>
      <c r="UVN141" s="45"/>
      <c r="UVO141" s="45"/>
      <c r="UVP141" s="45"/>
      <c r="UVQ141" s="45"/>
      <c r="UVR141" s="45"/>
      <c r="UVS141" s="45"/>
      <c r="UVT141" s="45"/>
      <c r="UVU141" s="45"/>
      <c r="UVV141" s="45"/>
      <c r="UVW141" s="45"/>
      <c r="UVX141" s="45"/>
      <c r="UVY141" s="45"/>
      <c r="UVZ141" s="45"/>
      <c r="UWA141" s="45"/>
      <c r="UWB141" s="45"/>
      <c r="UWC141" s="45"/>
      <c r="UWD141" s="45"/>
      <c r="UWE141" s="45"/>
      <c r="UWF141" s="45"/>
      <c r="UWG141" s="45"/>
      <c r="UWH141" s="45"/>
      <c r="UWI141" s="45"/>
      <c r="UWJ141" s="45"/>
      <c r="UWK141" s="45"/>
      <c r="UWL141" s="45"/>
      <c r="UWM141" s="45"/>
      <c r="UWN141" s="45"/>
      <c r="UWO141" s="45"/>
      <c r="UWP141" s="45"/>
      <c r="UWQ141" s="45"/>
      <c r="UWR141" s="45"/>
      <c r="UWS141" s="45"/>
      <c r="UWT141" s="45"/>
      <c r="UWU141" s="45"/>
      <c r="UWV141" s="45"/>
      <c r="UWW141" s="45"/>
      <c r="UWX141" s="45"/>
      <c r="UWY141" s="45"/>
      <c r="UWZ141" s="45"/>
      <c r="UXA141" s="45"/>
      <c r="UXB141" s="45"/>
      <c r="UXC141" s="45"/>
      <c r="UXD141" s="45"/>
      <c r="UXE141" s="45"/>
      <c r="UXF141" s="45"/>
      <c r="UXG141" s="45"/>
      <c r="UXH141" s="45"/>
      <c r="UXI141" s="45"/>
      <c r="UXJ141" s="45"/>
      <c r="UXK141" s="45"/>
      <c r="UXL141" s="45"/>
      <c r="UXM141" s="45"/>
      <c r="UXN141" s="45"/>
      <c r="UXO141" s="45"/>
      <c r="UXP141" s="45"/>
      <c r="UXQ141" s="45"/>
      <c r="UXR141" s="45"/>
      <c r="UXS141" s="45"/>
      <c r="UXT141" s="45"/>
      <c r="UXU141" s="45"/>
      <c r="UXV141" s="45"/>
      <c r="UXW141" s="45"/>
      <c r="UXX141" s="45"/>
      <c r="UXY141" s="45"/>
      <c r="UXZ141" s="45"/>
      <c r="UYA141" s="45"/>
      <c r="UYB141" s="45"/>
      <c r="UYC141" s="45"/>
      <c r="UYD141" s="45"/>
      <c r="UYE141" s="45"/>
      <c r="UYF141" s="45"/>
      <c r="UYG141" s="45"/>
      <c r="UYH141" s="45"/>
      <c r="UYI141" s="45"/>
      <c r="UYJ141" s="45"/>
      <c r="UYK141" s="45"/>
      <c r="UYL141" s="45"/>
      <c r="UYM141" s="45"/>
      <c r="UYN141" s="45"/>
      <c r="UYO141" s="45"/>
      <c r="UYP141" s="45"/>
      <c r="UYQ141" s="45"/>
      <c r="UYR141" s="45"/>
      <c r="UYS141" s="45"/>
      <c r="UYT141" s="45"/>
      <c r="UYU141" s="45"/>
      <c r="UYV141" s="45"/>
      <c r="UYW141" s="45"/>
      <c r="UYX141" s="45"/>
      <c r="UYY141" s="45"/>
      <c r="UYZ141" s="45"/>
      <c r="UZA141" s="45"/>
      <c r="UZB141" s="45"/>
      <c r="UZC141" s="45"/>
      <c r="UZD141" s="45"/>
      <c r="UZE141" s="45"/>
      <c r="UZF141" s="45"/>
      <c r="UZG141" s="45"/>
      <c r="UZH141" s="45"/>
      <c r="UZI141" s="45"/>
      <c r="UZJ141" s="45"/>
      <c r="UZK141" s="45"/>
      <c r="UZL141" s="45"/>
      <c r="UZM141" s="45"/>
      <c r="UZN141" s="45"/>
      <c r="UZO141" s="45"/>
      <c r="UZP141" s="45"/>
      <c r="UZQ141" s="45"/>
      <c r="UZR141" s="45"/>
      <c r="UZS141" s="45"/>
      <c r="UZT141" s="45"/>
      <c r="UZU141" s="45"/>
      <c r="UZV141" s="45"/>
      <c r="UZW141" s="45"/>
      <c r="UZX141" s="45"/>
      <c r="UZY141" s="45"/>
      <c r="UZZ141" s="45"/>
      <c r="VAA141" s="45"/>
      <c r="VAB141" s="45"/>
      <c r="VAC141" s="45"/>
      <c r="VAD141" s="45"/>
      <c r="VAE141" s="45"/>
      <c r="VAF141" s="45"/>
      <c r="VAG141" s="45"/>
      <c r="VAH141" s="45"/>
      <c r="VAI141" s="45"/>
      <c r="VAJ141" s="45"/>
      <c r="VAK141" s="45"/>
      <c r="VAL141" s="45"/>
      <c r="VAM141" s="45"/>
      <c r="VAN141" s="45"/>
      <c r="VAO141" s="45"/>
      <c r="VAP141" s="45"/>
      <c r="VAQ141" s="45"/>
      <c r="VAR141" s="45"/>
      <c r="VAS141" s="45"/>
      <c r="VAT141" s="45"/>
      <c r="VAU141" s="45"/>
      <c r="VAV141" s="45"/>
      <c r="VAW141" s="45"/>
      <c r="VAX141" s="45"/>
      <c r="VAY141" s="45"/>
      <c r="VAZ141" s="45"/>
      <c r="VBA141" s="45"/>
      <c r="VBB141" s="45"/>
      <c r="VBC141" s="45"/>
      <c r="VBD141" s="45"/>
      <c r="VBE141" s="45"/>
      <c r="VBF141" s="45"/>
      <c r="VBG141" s="45"/>
      <c r="VBH141" s="45"/>
      <c r="VBI141" s="45"/>
      <c r="VBJ141" s="45"/>
      <c r="VBK141" s="45"/>
      <c r="VBL141" s="45"/>
      <c r="VBM141" s="45"/>
      <c r="VBN141" s="45"/>
      <c r="VBO141" s="45"/>
      <c r="VBP141" s="45"/>
      <c r="VBQ141" s="45"/>
      <c r="VBR141" s="45"/>
      <c r="VBS141" s="45"/>
      <c r="VBT141" s="45"/>
      <c r="VBU141" s="45"/>
      <c r="VBV141" s="45"/>
      <c r="VBW141" s="45"/>
      <c r="VBX141" s="45"/>
      <c r="VBY141" s="45"/>
      <c r="VBZ141" s="45"/>
      <c r="VCA141" s="45"/>
      <c r="VCB141" s="45"/>
      <c r="VCC141" s="45"/>
      <c r="VCD141" s="45"/>
      <c r="VCE141" s="45"/>
      <c r="VCF141" s="45"/>
      <c r="VCG141" s="45"/>
      <c r="VCH141" s="45"/>
      <c r="VCI141" s="45"/>
      <c r="VCJ141" s="45"/>
      <c r="VCK141" s="45"/>
      <c r="VCL141" s="45"/>
      <c r="VCM141" s="45"/>
      <c r="VCN141" s="45"/>
      <c r="VCO141" s="45"/>
      <c r="VCP141" s="45"/>
      <c r="VCQ141" s="45"/>
      <c r="VCR141" s="45"/>
      <c r="VCS141" s="45"/>
      <c r="VCT141" s="45"/>
      <c r="VCU141" s="45"/>
      <c r="VCV141" s="45"/>
      <c r="VCW141" s="45"/>
      <c r="VCX141" s="45"/>
      <c r="VCY141" s="45"/>
      <c r="VCZ141" s="45"/>
      <c r="VDA141" s="45"/>
      <c r="VDB141" s="45"/>
      <c r="VDC141" s="45"/>
      <c r="VDD141" s="45"/>
      <c r="VDE141" s="45"/>
      <c r="VDF141" s="45"/>
      <c r="VDG141" s="45"/>
      <c r="VDH141" s="45"/>
      <c r="VDI141" s="45"/>
      <c r="VDJ141" s="45"/>
      <c r="VDK141" s="45"/>
      <c r="VDL141" s="45"/>
      <c r="VDM141" s="45"/>
      <c r="VDN141" s="45"/>
      <c r="VDO141" s="45"/>
      <c r="VDP141" s="45"/>
      <c r="VDQ141" s="45"/>
      <c r="VDR141" s="45"/>
      <c r="VDS141" s="45"/>
      <c r="VDT141" s="45"/>
      <c r="VDU141" s="45"/>
      <c r="VDV141" s="45"/>
      <c r="VDW141" s="45"/>
      <c r="VDX141" s="45"/>
      <c r="VDY141" s="45"/>
      <c r="VDZ141" s="45"/>
      <c r="VEA141" s="45"/>
      <c r="VEB141" s="45"/>
      <c r="VEC141" s="45"/>
      <c r="VED141" s="45"/>
      <c r="VEE141" s="45"/>
      <c r="VEF141" s="45"/>
      <c r="VEG141" s="45"/>
      <c r="VEH141" s="45"/>
      <c r="VEI141" s="45"/>
      <c r="VEJ141" s="45"/>
      <c r="VEK141" s="45"/>
      <c r="VEL141" s="45"/>
      <c r="VEM141" s="45"/>
      <c r="VEN141" s="45"/>
      <c r="VEO141" s="45"/>
      <c r="VEP141" s="45"/>
      <c r="VEQ141" s="45"/>
      <c r="VER141" s="45"/>
      <c r="VES141" s="45"/>
      <c r="VET141" s="45"/>
      <c r="VEU141" s="45"/>
      <c r="VEV141" s="45"/>
      <c r="VEW141" s="45"/>
      <c r="VEX141" s="45"/>
      <c r="VEY141" s="45"/>
      <c r="VEZ141" s="45"/>
      <c r="VFA141" s="45"/>
      <c r="VFB141" s="45"/>
      <c r="VFC141" s="45"/>
      <c r="VFD141" s="45"/>
      <c r="VFE141" s="45"/>
      <c r="VFF141" s="45"/>
      <c r="VFG141" s="45"/>
      <c r="VFH141" s="45"/>
      <c r="VFI141" s="45"/>
      <c r="VFJ141" s="45"/>
      <c r="VFK141" s="45"/>
      <c r="VFL141" s="45"/>
      <c r="VFM141" s="45"/>
      <c r="VFN141" s="45"/>
      <c r="VFO141" s="45"/>
      <c r="VFP141" s="45"/>
      <c r="VFQ141" s="45"/>
      <c r="VFR141" s="45"/>
      <c r="VFS141" s="45"/>
      <c r="VFT141" s="45"/>
      <c r="VFU141" s="45"/>
      <c r="VFV141" s="45"/>
      <c r="VFW141" s="45"/>
      <c r="VFX141" s="45"/>
      <c r="VFY141" s="45"/>
      <c r="VFZ141" s="45"/>
      <c r="VGA141" s="45"/>
      <c r="VGB141" s="45"/>
      <c r="VGC141" s="45"/>
      <c r="VGD141" s="45"/>
      <c r="VGE141" s="45"/>
      <c r="VGF141" s="45"/>
      <c r="VGG141" s="45"/>
      <c r="VGH141" s="45"/>
      <c r="VGI141" s="45"/>
      <c r="VGJ141" s="45"/>
      <c r="VGK141" s="45"/>
      <c r="VGL141" s="45"/>
      <c r="VGM141" s="45"/>
      <c r="VGN141" s="45"/>
      <c r="VGO141" s="45"/>
      <c r="VGP141" s="45"/>
      <c r="VGQ141" s="45"/>
      <c r="VGR141" s="45"/>
      <c r="VGS141" s="45"/>
      <c r="VGT141" s="45"/>
      <c r="VGU141" s="45"/>
      <c r="VGV141" s="45"/>
      <c r="VGW141" s="45"/>
      <c r="VGX141" s="45"/>
      <c r="VGY141" s="45"/>
      <c r="VGZ141" s="45"/>
      <c r="VHA141" s="45"/>
      <c r="VHB141" s="45"/>
      <c r="VHC141" s="45"/>
      <c r="VHD141" s="45"/>
      <c r="VHE141" s="45"/>
      <c r="VHF141" s="45"/>
      <c r="VHG141" s="45"/>
      <c r="VHH141" s="45"/>
      <c r="VHI141" s="45"/>
      <c r="VHJ141" s="45"/>
      <c r="VHK141" s="45"/>
      <c r="VHL141" s="45"/>
      <c r="VHM141" s="45"/>
      <c r="VHN141" s="45"/>
      <c r="VHO141" s="45"/>
      <c r="VHP141" s="45"/>
      <c r="VHQ141" s="45"/>
      <c r="VHR141" s="45"/>
      <c r="VHS141" s="45"/>
      <c r="VHT141" s="45"/>
      <c r="VHU141" s="45"/>
      <c r="VHV141" s="45"/>
      <c r="VHW141" s="45"/>
      <c r="VHX141" s="45"/>
      <c r="VHY141" s="45"/>
      <c r="VHZ141" s="45"/>
      <c r="VIA141" s="45"/>
      <c r="VIB141" s="45"/>
      <c r="VIC141" s="45"/>
      <c r="VID141" s="45"/>
      <c r="VIE141" s="45"/>
      <c r="VIF141" s="45"/>
      <c r="VIG141" s="45"/>
      <c r="VIH141" s="45"/>
      <c r="VII141" s="45"/>
      <c r="VIJ141" s="45"/>
      <c r="VIK141" s="45"/>
      <c r="VIL141" s="45"/>
      <c r="VIM141" s="45"/>
      <c r="VIN141" s="45"/>
      <c r="VIO141" s="45"/>
      <c r="VIP141" s="45"/>
      <c r="VIQ141" s="45"/>
      <c r="VIR141" s="45"/>
      <c r="VIS141" s="45"/>
      <c r="VIT141" s="45"/>
      <c r="VIU141" s="45"/>
      <c r="VIV141" s="45"/>
      <c r="VIW141" s="45"/>
      <c r="VIX141" s="45"/>
      <c r="VIY141" s="45"/>
      <c r="VIZ141" s="45"/>
      <c r="VJA141" s="45"/>
      <c r="VJB141" s="45"/>
      <c r="VJC141" s="45"/>
      <c r="VJD141" s="45"/>
      <c r="VJE141" s="45"/>
      <c r="VJF141" s="45"/>
      <c r="VJG141" s="45"/>
      <c r="VJH141" s="45"/>
      <c r="VJI141" s="45"/>
      <c r="VJJ141" s="45"/>
      <c r="VJK141" s="45"/>
      <c r="VJL141" s="45"/>
      <c r="VJM141" s="45"/>
      <c r="VJN141" s="45"/>
      <c r="VJO141" s="45"/>
      <c r="VJP141" s="45"/>
      <c r="VJQ141" s="45"/>
      <c r="VJR141" s="45"/>
      <c r="VJS141" s="45"/>
      <c r="VJT141" s="45"/>
      <c r="VJU141" s="45"/>
      <c r="VJV141" s="45"/>
      <c r="VJW141" s="45"/>
      <c r="VJX141" s="45"/>
      <c r="VJY141" s="45"/>
      <c r="VJZ141" s="45"/>
      <c r="VKA141" s="45"/>
      <c r="VKB141" s="45"/>
      <c r="VKC141" s="45"/>
      <c r="VKD141" s="45"/>
      <c r="VKE141" s="45"/>
      <c r="VKF141" s="45"/>
      <c r="VKG141" s="45"/>
      <c r="VKH141" s="45"/>
      <c r="VKI141" s="45"/>
      <c r="VKJ141" s="45"/>
      <c r="VKK141" s="45"/>
      <c r="VKL141" s="45"/>
      <c r="VKM141" s="45"/>
      <c r="VKN141" s="45"/>
      <c r="VKO141" s="45"/>
      <c r="VKP141" s="45"/>
      <c r="VKQ141" s="45"/>
      <c r="VKR141" s="45"/>
      <c r="VKS141" s="45"/>
      <c r="VKT141" s="45"/>
      <c r="VKU141" s="45"/>
      <c r="VKV141" s="45"/>
      <c r="VKW141" s="45"/>
      <c r="VKX141" s="45"/>
      <c r="VKY141" s="45"/>
      <c r="VKZ141" s="45"/>
      <c r="VLA141" s="45"/>
      <c r="VLB141" s="45"/>
      <c r="VLC141" s="45"/>
      <c r="VLD141" s="45"/>
      <c r="VLE141" s="45"/>
      <c r="VLF141" s="45"/>
      <c r="VLG141" s="45"/>
      <c r="VLH141" s="45"/>
      <c r="VLI141" s="45"/>
      <c r="VLJ141" s="45"/>
      <c r="VLK141" s="45"/>
      <c r="VLL141" s="45"/>
      <c r="VLM141" s="45"/>
      <c r="VLN141" s="45"/>
      <c r="VLO141" s="45"/>
      <c r="VLP141" s="45"/>
      <c r="VLQ141" s="45"/>
      <c r="VLR141" s="45"/>
      <c r="VLS141" s="45"/>
      <c r="VLT141" s="45"/>
      <c r="VLU141" s="45"/>
      <c r="VLV141" s="45"/>
      <c r="VLW141" s="45"/>
      <c r="VLX141" s="45"/>
      <c r="VLY141" s="45"/>
      <c r="VLZ141" s="45"/>
      <c r="VMA141" s="45"/>
      <c r="VMB141" s="45"/>
      <c r="VMC141" s="45"/>
      <c r="VMD141" s="45"/>
      <c r="VME141" s="45"/>
      <c r="VMF141" s="45"/>
      <c r="VMG141" s="45"/>
      <c r="VMH141" s="45"/>
      <c r="VMI141" s="45"/>
      <c r="VMJ141" s="45"/>
      <c r="VMK141" s="45"/>
      <c r="VML141" s="45"/>
      <c r="VMM141" s="45"/>
      <c r="VMN141" s="45"/>
      <c r="VMO141" s="45"/>
      <c r="VMP141" s="45"/>
      <c r="VMQ141" s="45"/>
      <c r="VMR141" s="45"/>
      <c r="VMS141" s="45"/>
      <c r="VMT141" s="45"/>
      <c r="VMU141" s="45"/>
      <c r="VMV141" s="45"/>
      <c r="VMW141" s="45"/>
      <c r="VMX141" s="45"/>
      <c r="VMY141" s="45"/>
      <c r="VMZ141" s="45"/>
      <c r="VNA141" s="45"/>
      <c r="VNB141" s="45"/>
      <c r="VNC141" s="45"/>
      <c r="VND141" s="45"/>
      <c r="VNE141" s="45"/>
      <c r="VNF141" s="45"/>
      <c r="VNG141" s="45"/>
      <c r="VNH141" s="45"/>
      <c r="VNI141" s="45"/>
      <c r="VNJ141" s="45"/>
      <c r="VNK141" s="45"/>
      <c r="VNL141" s="45"/>
      <c r="VNM141" s="45"/>
      <c r="VNN141" s="45"/>
      <c r="VNO141" s="45"/>
      <c r="VNP141" s="45"/>
      <c r="VNQ141" s="45"/>
      <c r="VNR141" s="45"/>
      <c r="VNS141" s="45"/>
      <c r="VNT141" s="45"/>
      <c r="VNU141" s="45"/>
      <c r="VNV141" s="45"/>
      <c r="VNW141" s="45"/>
      <c r="VNX141" s="45"/>
      <c r="VNY141" s="45"/>
      <c r="VNZ141" s="45"/>
      <c r="VOA141" s="45"/>
      <c r="VOB141" s="45"/>
      <c r="VOC141" s="45"/>
      <c r="VOD141" s="45"/>
      <c r="VOE141" s="45"/>
      <c r="VOF141" s="45"/>
      <c r="VOG141" s="45"/>
      <c r="VOH141" s="45"/>
      <c r="VOI141" s="45"/>
      <c r="VOJ141" s="45"/>
      <c r="VOK141" s="45"/>
      <c r="VOL141" s="45"/>
      <c r="VOM141" s="45"/>
      <c r="VON141" s="45"/>
      <c r="VOO141" s="45"/>
      <c r="VOP141" s="45"/>
      <c r="VOQ141" s="45"/>
      <c r="VOR141" s="45"/>
      <c r="VOS141" s="45"/>
      <c r="VOT141" s="45"/>
      <c r="VOU141" s="45"/>
      <c r="VOV141" s="45"/>
      <c r="VOW141" s="45"/>
      <c r="VOX141" s="45"/>
      <c r="VOY141" s="45"/>
      <c r="VOZ141" s="45"/>
      <c r="VPA141" s="45"/>
      <c r="VPB141" s="45"/>
      <c r="VPC141" s="45"/>
      <c r="VPD141" s="45"/>
      <c r="VPE141" s="45"/>
      <c r="VPF141" s="45"/>
      <c r="VPG141" s="45"/>
      <c r="VPH141" s="45"/>
      <c r="VPI141" s="45"/>
      <c r="VPJ141" s="45"/>
      <c r="VPK141" s="45"/>
      <c r="VPL141" s="45"/>
      <c r="VPM141" s="45"/>
      <c r="VPN141" s="45"/>
      <c r="VPO141" s="45"/>
      <c r="VPP141" s="45"/>
      <c r="VPQ141" s="45"/>
      <c r="VPR141" s="45"/>
      <c r="VPS141" s="45"/>
      <c r="VPT141" s="45"/>
      <c r="VPU141" s="45"/>
      <c r="VPV141" s="45"/>
      <c r="VPW141" s="45"/>
      <c r="VPX141" s="45"/>
      <c r="VPY141" s="45"/>
      <c r="VPZ141" s="45"/>
      <c r="VQA141" s="45"/>
      <c r="VQB141" s="45"/>
      <c r="VQC141" s="45"/>
      <c r="VQD141" s="45"/>
      <c r="VQE141" s="45"/>
      <c r="VQF141" s="45"/>
      <c r="VQG141" s="45"/>
      <c r="VQH141" s="45"/>
      <c r="VQI141" s="45"/>
      <c r="VQJ141" s="45"/>
      <c r="VQK141" s="45"/>
      <c r="VQL141" s="45"/>
      <c r="VQM141" s="45"/>
      <c r="VQN141" s="45"/>
      <c r="VQO141" s="45"/>
      <c r="VQP141" s="45"/>
      <c r="VQQ141" s="45"/>
      <c r="VQR141" s="45"/>
      <c r="VQS141" s="45"/>
      <c r="VQT141" s="45"/>
      <c r="VQU141" s="45"/>
      <c r="VQV141" s="45"/>
      <c r="VQW141" s="45"/>
      <c r="VQX141" s="45"/>
      <c r="VQY141" s="45"/>
      <c r="VQZ141" s="45"/>
      <c r="VRA141" s="45"/>
      <c r="VRB141" s="45"/>
      <c r="VRC141" s="45"/>
      <c r="VRD141" s="45"/>
      <c r="VRE141" s="45"/>
      <c r="VRF141" s="45"/>
      <c r="VRG141" s="45"/>
      <c r="VRH141" s="45"/>
      <c r="VRI141" s="45"/>
      <c r="VRJ141" s="45"/>
      <c r="VRK141" s="45"/>
      <c r="VRL141" s="45"/>
      <c r="VRM141" s="45"/>
      <c r="VRN141" s="45"/>
      <c r="VRO141" s="45"/>
      <c r="VRP141" s="45"/>
      <c r="VRQ141" s="45"/>
      <c r="VRR141" s="45"/>
      <c r="VRS141" s="45"/>
      <c r="VRT141" s="45"/>
      <c r="VRU141" s="45"/>
      <c r="VRV141" s="45"/>
      <c r="VRW141" s="45"/>
      <c r="VRX141" s="45"/>
      <c r="VRY141" s="45"/>
      <c r="VRZ141" s="45"/>
      <c r="VSA141" s="45"/>
      <c r="VSB141" s="45"/>
      <c r="VSC141" s="45"/>
      <c r="VSD141" s="45"/>
      <c r="VSE141" s="45"/>
      <c r="VSF141" s="45"/>
      <c r="VSG141" s="45"/>
      <c r="VSH141" s="45"/>
      <c r="VSI141" s="45"/>
      <c r="VSJ141" s="45"/>
      <c r="VSK141" s="45"/>
      <c r="VSL141" s="45"/>
      <c r="VSM141" s="45"/>
      <c r="VSN141" s="45"/>
      <c r="VSO141" s="45"/>
      <c r="VSP141" s="45"/>
      <c r="VSQ141" s="45"/>
      <c r="VSR141" s="45"/>
      <c r="VSS141" s="45"/>
      <c r="VST141" s="45"/>
      <c r="VSU141" s="45"/>
      <c r="VSV141" s="45"/>
      <c r="VSW141" s="45"/>
      <c r="VSX141" s="45"/>
      <c r="VSY141" s="45"/>
      <c r="VSZ141" s="45"/>
      <c r="VTA141" s="45"/>
      <c r="VTB141" s="45"/>
      <c r="VTC141" s="45"/>
      <c r="VTD141" s="45"/>
      <c r="VTE141" s="45"/>
      <c r="VTF141" s="45"/>
      <c r="VTG141" s="45"/>
      <c r="VTH141" s="45"/>
      <c r="VTI141" s="45"/>
      <c r="VTJ141" s="45"/>
      <c r="VTK141" s="45"/>
      <c r="VTL141" s="45"/>
      <c r="VTM141" s="45"/>
      <c r="VTN141" s="45"/>
      <c r="VTO141" s="45"/>
      <c r="VTP141" s="45"/>
      <c r="VTQ141" s="45"/>
      <c r="VTR141" s="45"/>
      <c r="VTS141" s="45"/>
      <c r="VTT141" s="45"/>
      <c r="VTU141" s="45"/>
      <c r="VTV141" s="45"/>
      <c r="VTW141" s="45"/>
      <c r="VTX141" s="45"/>
      <c r="VTY141" s="45"/>
      <c r="VTZ141" s="45"/>
      <c r="VUA141" s="45"/>
      <c r="VUB141" s="45"/>
      <c r="VUC141" s="45"/>
      <c r="VUD141" s="45"/>
      <c r="VUE141" s="45"/>
      <c r="VUF141" s="45"/>
      <c r="VUG141" s="45"/>
      <c r="VUH141" s="45"/>
      <c r="VUI141" s="45"/>
      <c r="VUJ141" s="45"/>
      <c r="VUK141" s="45"/>
      <c r="VUL141" s="45"/>
      <c r="VUM141" s="45"/>
      <c r="VUN141" s="45"/>
      <c r="VUO141" s="45"/>
      <c r="VUP141" s="45"/>
      <c r="VUQ141" s="45"/>
      <c r="VUR141" s="45"/>
      <c r="VUS141" s="45"/>
      <c r="VUT141" s="45"/>
      <c r="VUU141" s="45"/>
      <c r="VUV141" s="45"/>
      <c r="VUW141" s="45"/>
      <c r="VUX141" s="45"/>
      <c r="VUY141" s="45"/>
      <c r="VUZ141" s="45"/>
      <c r="VVA141" s="45"/>
      <c r="VVB141" s="45"/>
      <c r="VVC141" s="45"/>
      <c r="VVD141" s="45"/>
      <c r="VVE141" s="45"/>
      <c r="VVF141" s="45"/>
      <c r="VVG141" s="45"/>
      <c r="VVH141" s="45"/>
      <c r="VVI141" s="45"/>
      <c r="VVJ141" s="45"/>
      <c r="VVK141" s="45"/>
      <c r="VVL141" s="45"/>
      <c r="VVM141" s="45"/>
      <c r="VVN141" s="45"/>
      <c r="VVO141" s="45"/>
      <c r="VVP141" s="45"/>
      <c r="VVQ141" s="45"/>
      <c r="VVR141" s="45"/>
      <c r="VVS141" s="45"/>
      <c r="VVT141" s="45"/>
      <c r="VVU141" s="45"/>
      <c r="VVV141" s="45"/>
      <c r="VVW141" s="45"/>
      <c r="VVX141" s="45"/>
      <c r="VVY141" s="45"/>
      <c r="VVZ141" s="45"/>
      <c r="VWA141" s="45"/>
      <c r="VWB141" s="45"/>
      <c r="VWC141" s="45"/>
      <c r="VWD141" s="45"/>
      <c r="VWE141" s="45"/>
      <c r="VWF141" s="45"/>
      <c r="VWG141" s="45"/>
      <c r="VWH141" s="45"/>
      <c r="VWI141" s="45"/>
      <c r="VWJ141" s="45"/>
      <c r="VWK141" s="45"/>
      <c r="VWL141" s="45"/>
      <c r="VWM141" s="45"/>
      <c r="VWN141" s="45"/>
      <c r="VWO141" s="45"/>
      <c r="VWP141" s="45"/>
      <c r="VWQ141" s="45"/>
      <c r="VWR141" s="45"/>
      <c r="VWS141" s="45"/>
      <c r="VWT141" s="45"/>
      <c r="VWU141" s="45"/>
      <c r="VWV141" s="45"/>
      <c r="VWW141" s="45"/>
      <c r="VWX141" s="45"/>
      <c r="VWY141" s="45"/>
      <c r="VWZ141" s="45"/>
      <c r="VXA141" s="45"/>
      <c r="VXB141" s="45"/>
      <c r="VXC141" s="45"/>
      <c r="VXD141" s="45"/>
      <c r="VXE141" s="45"/>
      <c r="VXF141" s="45"/>
      <c r="VXG141" s="45"/>
      <c r="VXH141" s="45"/>
      <c r="VXI141" s="45"/>
      <c r="VXJ141" s="45"/>
      <c r="VXK141" s="45"/>
      <c r="VXL141" s="45"/>
      <c r="VXM141" s="45"/>
      <c r="VXN141" s="45"/>
      <c r="VXO141" s="45"/>
      <c r="VXP141" s="45"/>
      <c r="VXQ141" s="45"/>
      <c r="VXR141" s="45"/>
      <c r="VXS141" s="45"/>
      <c r="VXT141" s="45"/>
      <c r="VXU141" s="45"/>
      <c r="VXV141" s="45"/>
      <c r="VXW141" s="45"/>
      <c r="VXX141" s="45"/>
      <c r="VXY141" s="45"/>
      <c r="VXZ141" s="45"/>
      <c r="VYA141" s="45"/>
      <c r="VYB141" s="45"/>
      <c r="VYC141" s="45"/>
      <c r="VYD141" s="45"/>
      <c r="VYE141" s="45"/>
      <c r="VYF141" s="45"/>
      <c r="VYG141" s="45"/>
      <c r="VYH141" s="45"/>
      <c r="VYI141" s="45"/>
      <c r="VYJ141" s="45"/>
      <c r="VYK141" s="45"/>
      <c r="VYL141" s="45"/>
      <c r="VYM141" s="45"/>
      <c r="VYN141" s="45"/>
      <c r="VYO141" s="45"/>
      <c r="VYP141" s="45"/>
      <c r="VYQ141" s="45"/>
      <c r="VYR141" s="45"/>
      <c r="VYS141" s="45"/>
      <c r="VYT141" s="45"/>
      <c r="VYU141" s="45"/>
      <c r="VYV141" s="45"/>
      <c r="VYW141" s="45"/>
      <c r="VYX141" s="45"/>
      <c r="VYY141" s="45"/>
      <c r="VYZ141" s="45"/>
      <c r="VZA141" s="45"/>
      <c r="VZB141" s="45"/>
      <c r="VZC141" s="45"/>
      <c r="VZD141" s="45"/>
      <c r="VZE141" s="45"/>
      <c r="VZF141" s="45"/>
      <c r="VZG141" s="45"/>
      <c r="VZH141" s="45"/>
      <c r="VZI141" s="45"/>
      <c r="VZJ141" s="45"/>
      <c r="VZK141" s="45"/>
      <c r="VZL141" s="45"/>
      <c r="VZM141" s="45"/>
      <c r="VZN141" s="45"/>
      <c r="VZO141" s="45"/>
      <c r="VZP141" s="45"/>
      <c r="VZQ141" s="45"/>
      <c r="VZR141" s="45"/>
      <c r="VZS141" s="45"/>
      <c r="VZT141" s="45"/>
      <c r="VZU141" s="45"/>
      <c r="VZV141" s="45"/>
      <c r="VZW141" s="45"/>
      <c r="VZX141" s="45"/>
      <c r="VZY141" s="45"/>
      <c r="VZZ141" s="45"/>
      <c r="WAA141" s="45"/>
      <c r="WAB141" s="45"/>
      <c r="WAC141" s="45"/>
      <c r="WAD141" s="45"/>
      <c r="WAE141" s="45"/>
      <c r="WAF141" s="45"/>
      <c r="WAG141" s="45"/>
      <c r="WAH141" s="45"/>
      <c r="WAI141" s="45"/>
      <c r="WAJ141" s="45"/>
      <c r="WAK141" s="45"/>
      <c r="WAL141" s="45"/>
      <c r="WAM141" s="45"/>
      <c r="WAN141" s="45"/>
      <c r="WAO141" s="45"/>
      <c r="WAP141" s="45"/>
      <c r="WAQ141" s="45"/>
      <c r="WAR141" s="45"/>
      <c r="WAS141" s="45"/>
      <c r="WAT141" s="45"/>
      <c r="WAU141" s="45"/>
      <c r="WAV141" s="45"/>
      <c r="WAW141" s="45"/>
      <c r="WAX141" s="45"/>
      <c r="WAY141" s="45"/>
      <c r="WAZ141" s="45"/>
      <c r="WBA141" s="45"/>
      <c r="WBB141" s="45"/>
      <c r="WBC141" s="45"/>
      <c r="WBD141" s="45"/>
      <c r="WBE141" s="45"/>
      <c r="WBF141" s="45"/>
      <c r="WBG141" s="45"/>
      <c r="WBH141" s="45"/>
      <c r="WBI141" s="45"/>
      <c r="WBJ141" s="45"/>
      <c r="WBK141" s="45"/>
      <c r="WBL141" s="45"/>
      <c r="WBM141" s="45"/>
      <c r="WBN141" s="45"/>
      <c r="WBO141" s="45"/>
      <c r="WBP141" s="45"/>
      <c r="WBQ141" s="45"/>
      <c r="WBR141" s="45"/>
      <c r="WBS141" s="45"/>
      <c r="WBT141" s="45"/>
      <c r="WBU141" s="45"/>
      <c r="WBV141" s="45"/>
      <c r="WBW141" s="45"/>
      <c r="WBX141" s="45"/>
      <c r="WBY141" s="45"/>
      <c r="WBZ141" s="45"/>
      <c r="WCA141" s="45"/>
      <c r="WCB141" s="45"/>
      <c r="WCC141" s="45"/>
      <c r="WCD141" s="45"/>
      <c r="WCE141" s="45"/>
      <c r="WCF141" s="45"/>
      <c r="WCG141" s="45"/>
      <c r="WCH141" s="45"/>
      <c r="WCI141" s="45"/>
      <c r="WCJ141" s="45"/>
      <c r="WCK141" s="45"/>
      <c r="WCL141" s="45"/>
      <c r="WCM141" s="45"/>
      <c r="WCN141" s="45"/>
      <c r="WCO141" s="45"/>
      <c r="WCP141" s="45"/>
      <c r="WCQ141" s="45"/>
      <c r="WCR141" s="45"/>
      <c r="WCS141" s="45"/>
      <c r="WCT141" s="45"/>
      <c r="WCU141" s="45"/>
      <c r="WCV141" s="45"/>
      <c r="WCW141" s="45"/>
      <c r="WCX141" s="45"/>
      <c r="WCY141" s="45"/>
      <c r="WCZ141" s="45"/>
      <c r="WDA141" s="45"/>
      <c r="WDB141" s="45"/>
      <c r="WDC141" s="45"/>
      <c r="WDD141" s="45"/>
      <c r="WDE141" s="45"/>
      <c r="WDF141" s="45"/>
      <c r="WDG141" s="45"/>
      <c r="WDH141" s="45"/>
      <c r="WDI141" s="45"/>
      <c r="WDJ141" s="45"/>
      <c r="WDK141" s="45"/>
      <c r="WDL141" s="45"/>
      <c r="WDM141" s="45"/>
      <c r="WDN141" s="45"/>
      <c r="WDO141" s="45"/>
      <c r="WDP141" s="45"/>
      <c r="WDQ141" s="45"/>
      <c r="WDR141" s="45"/>
      <c r="WDS141" s="45"/>
      <c r="WDT141" s="45"/>
      <c r="WDU141" s="45"/>
      <c r="WDV141" s="45"/>
      <c r="WDW141" s="45"/>
      <c r="WDX141" s="45"/>
      <c r="WDY141" s="45"/>
      <c r="WDZ141" s="45"/>
      <c r="WEA141" s="45"/>
      <c r="WEB141" s="45"/>
      <c r="WEC141" s="45"/>
      <c r="WED141" s="45"/>
      <c r="WEE141" s="45"/>
      <c r="WEF141" s="45"/>
      <c r="WEG141" s="45"/>
      <c r="WEH141" s="45"/>
      <c r="WEI141" s="45"/>
      <c r="WEJ141" s="45"/>
      <c r="WEK141" s="45"/>
      <c r="WEL141" s="45"/>
      <c r="WEM141" s="45"/>
      <c r="WEN141" s="45"/>
      <c r="WEO141" s="45"/>
      <c r="WEP141" s="45"/>
      <c r="WEQ141" s="45"/>
      <c r="WER141" s="45"/>
      <c r="WES141" s="45"/>
      <c r="WET141" s="45"/>
      <c r="WEU141" s="45"/>
      <c r="WEV141" s="45"/>
      <c r="WEW141" s="45"/>
      <c r="WEX141" s="45"/>
      <c r="WEY141" s="45"/>
      <c r="WEZ141" s="45"/>
      <c r="WFA141" s="45"/>
      <c r="WFB141" s="45"/>
      <c r="WFC141" s="45"/>
      <c r="WFD141" s="45"/>
      <c r="WFE141" s="45"/>
      <c r="WFF141" s="45"/>
      <c r="WFG141" s="45"/>
      <c r="WFH141" s="45"/>
      <c r="WFI141" s="45"/>
      <c r="WFJ141" s="45"/>
      <c r="WFK141" s="45"/>
      <c r="WFL141" s="45"/>
      <c r="WFM141" s="45"/>
      <c r="WFN141" s="45"/>
      <c r="WFO141" s="45"/>
      <c r="WFP141" s="45"/>
      <c r="WFQ141" s="45"/>
      <c r="WFR141" s="45"/>
      <c r="WFS141" s="45"/>
      <c r="WFT141" s="45"/>
      <c r="WFU141" s="45"/>
      <c r="WFV141" s="45"/>
      <c r="WFW141" s="45"/>
      <c r="WFX141" s="45"/>
      <c r="WFY141" s="45"/>
      <c r="WFZ141" s="45"/>
      <c r="WGA141" s="45"/>
      <c r="WGB141" s="45"/>
      <c r="WGC141" s="45"/>
      <c r="WGD141" s="45"/>
      <c r="WGE141" s="45"/>
      <c r="WGF141" s="45"/>
      <c r="WGG141" s="45"/>
      <c r="WGH141" s="45"/>
      <c r="WGI141" s="45"/>
      <c r="WGJ141" s="45"/>
      <c r="WGK141" s="45"/>
      <c r="WGL141" s="45"/>
      <c r="WGM141" s="45"/>
      <c r="WGN141" s="45"/>
      <c r="WGO141" s="45"/>
      <c r="WGP141" s="45"/>
      <c r="WGQ141" s="45"/>
      <c r="WGR141" s="45"/>
      <c r="WGS141" s="45"/>
      <c r="WGT141" s="45"/>
      <c r="WGU141" s="45"/>
      <c r="WGV141" s="45"/>
      <c r="WGW141" s="45"/>
      <c r="WGX141" s="45"/>
      <c r="WGY141" s="45"/>
      <c r="WGZ141" s="45"/>
      <c r="WHA141" s="45"/>
      <c r="WHB141" s="45"/>
      <c r="WHC141" s="45"/>
      <c r="WHD141" s="45"/>
      <c r="WHE141" s="45"/>
      <c r="WHF141" s="45"/>
      <c r="WHG141" s="45"/>
      <c r="WHH141" s="45"/>
      <c r="WHI141" s="45"/>
      <c r="WHJ141" s="45"/>
      <c r="WHK141" s="45"/>
      <c r="WHL141" s="45"/>
      <c r="WHM141" s="45"/>
      <c r="WHN141" s="45"/>
      <c r="WHO141" s="45"/>
      <c r="WHP141" s="45"/>
      <c r="WHQ141" s="45"/>
      <c r="WHR141" s="45"/>
      <c r="WHS141" s="45"/>
      <c r="WHT141" s="45"/>
      <c r="WHU141" s="45"/>
      <c r="WHV141" s="45"/>
      <c r="WHW141" s="45"/>
      <c r="WHX141" s="45"/>
      <c r="WHY141" s="45"/>
      <c r="WHZ141" s="45"/>
      <c r="WIA141" s="45"/>
      <c r="WIB141" s="45"/>
      <c r="WIC141" s="45"/>
      <c r="WID141" s="45"/>
      <c r="WIE141" s="45"/>
      <c r="WIF141" s="45"/>
      <c r="WIG141" s="45"/>
      <c r="WIH141" s="45"/>
      <c r="WII141" s="45"/>
      <c r="WIJ141" s="45"/>
      <c r="WIK141" s="45"/>
      <c r="WIL141" s="45"/>
      <c r="WIM141" s="45"/>
      <c r="WIN141" s="45"/>
      <c r="WIO141" s="45"/>
      <c r="WIP141" s="45"/>
      <c r="WIQ141" s="45"/>
      <c r="WIR141" s="45"/>
      <c r="WIS141" s="45"/>
      <c r="WIT141" s="45"/>
      <c r="WIU141" s="45"/>
      <c r="WIV141" s="45"/>
      <c r="WIW141" s="45"/>
      <c r="WIX141" s="45"/>
      <c r="WIY141" s="45"/>
      <c r="WIZ141" s="45"/>
      <c r="WJA141" s="45"/>
      <c r="WJB141" s="45"/>
      <c r="WJC141" s="45"/>
      <c r="WJD141" s="45"/>
      <c r="WJE141" s="45"/>
      <c r="WJF141" s="45"/>
      <c r="WJG141" s="45"/>
      <c r="WJH141" s="45"/>
      <c r="WJI141" s="45"/>
      <c r="WJJ141" s="45"/>
      <c r="WJK141" s="45"/>
      <c r="WJL141" s="45"/>
      <c r="WJM141" s="45"/>
      <c r="WJN141" s="45"/>
      <c r="WJO141" s="45"/>
      <c r="WJP141" s="45"/>
      <c r="WJQ141" s="45"/>
      <c r="WJR141" s="45"/>
      <c r="WJS141" s="45"/>
      <c r="WJT141" s="45"/>
      <c r="WJU141" s="45"/>
      <c r="WJV141" s="45"/>
      <c r="WJW141" s="45"/>
      <c r="WJX141" s="45"/>
      <c r="WJY141" s="45"/>
      <c r="WJZ141" s="45"/>
      <c r="WKA141" s="45"/>
      <c r="WKB141" s="45"/>
      <c r="WKC141" s="45"/>
      <c r="WKD141" s="45"/>
      <c r="WKE141" s="45"/>
      <c r="WKF141" s="45"/>
      <c r="WKG141" s="45"/>
      <c r="WKH141" s="45"/>
      <c r="WKI141" s="45"/>
      <c r="WKJ141" s="45"/>
      <c r="WKK141" s="45"/>
      <c r="WKL141" s="45"/>
      <c r="WKM141" s="45"/>
      <c r="WKN141" s="45"/>
      <c r="WKO141" s="45"/>
      <c r="WKP141" s="45"/>
      <c r="WKQ141" s="45"/>
      <c r="WKR141" s="45"/>
      <c r="WKS141" s="45"/>
      <c r="WKT141" s="45"/>
      <c r="WKU141" s="45"/>
      <c r="WKV141" s="45"/>
      <c r="WKW141" s="45"/>
      <c r="WKX141" s="45"/>
      <c r="WKY141" s="45"/>
      <c r="WKZ141" s="45"/>
      <c r="WLA141" s="45"/>
      <c r="WLB141" s="45"/>
      <c r="WLC141" s="45"/>
      <c r="WLD141" s="45"/>
      <c r="WLE141" s="45"/>
      <c r="WLF141" s="45"/>
      <c r="WLG141" s="45"/>
      <c r="WLH141" s="45"/>
      <c r="WLI141" s="45"/>
      <c r="WLJ141" s="45"/>
      <c r="WLK141" s="45"/>
      <c r="WLL141" s="45"/>
      <c r="WLM141" s="45"/>
      <c r="WLN141" s="45"/>
      <c r="WLO141" s="45"/>
      <c r="WLP141" s="45"/>
      <c r="WLQ141" s="45"/>
      <c r="WLR141" s="45"/>
      <c r="WLS141" s="45"/>
      <c r="WLT141" s="45"/>
      <c r="WLU141" s="45"/>
      <c r="WLV141" s="45"/>
      <c r="WLW141" s="45"/>
      <c r="WLX141" s="45"/>
      <c r="WLY141" s="45"/>
      <c r="WLZ141" s="45"/>
      <c r="WMA141" s="45"/>
      <c r="WMB141" s="45"/>
      <c r="WMC141" s="45"/>
      <c r="WMD141" s="45"/>
      <c r="WME141" s="45"/>
      <c r="WMF141" s="45"/>
      <c r="WMG141" s="45"/>
      <c r="WMH141" s="45"/>
      <c r="WMI141" s="45"/>
      <c r="WMJ141" s="45"/>
      <c r="WMK141" s="45"/>
      <c r="WML141" s="45"/>
      <c r="WMM141" s="45"/>
      <c r="WMN141" s="45"/>
      <c r="WMO141" s="45"/>
      <c r="WMP141" s="45"/>
      <c r="WMQ141" s="45"/>
      <c r="WMR141" s="45"/>
      <c r="WMS141" s="45"/>
      <c r="WMT141" s="45"/>
      <c r="WMU141" s="45"/>
      <c r="WMV141" s="45"/>
      <c r="WMW141" s="45"/>
      <c r="WMX141" s="45"/>
      <c r="WMY141" s="45"/>
      <c r="WMZ141" s="45"/>
      <c r="WNA141" s="45"/>
      <c r="WNB141" s="45"/>
      <c r="WNC141" s="45"/>
      <c r="WND141" s="45"/>
      <c r="WNE141" s="45"/>
      <c r="WNF141" s="45"/>
      <c r="WNG141" s="45"/>
      <c r="WNH141" s="45"/>
      <c r="WNI141" s="45"/>
      <c r="WNJ141" s="45"/>
      <c r="WNK141" s="45"/>
      <c r="WNL141" s="45"/>
      <c r="WNM141" s="45"/>
      <c r="WNN141" s="45"/>
      <c r="WNO141" s="45"/>
      <c r="WNP141" s="45"/>
      <c r="WNQ141" s="45"/>
      <c r="WNR141" s="45"/>
      <c r="WNS141" s="45"/>
      <c r="WNT141" s="45"/>
      <c r="WNU141" s="45"/>
      <c r="WNV141" s="45"/>
      <c r="WNW141" s="45"/>
      <c r="WNX141" s="45"/>
      <c r="WNY141" s="45"/>
      <c r="WNZ141" s="45"/>
      <c r="WOA141" s="45"/>
      <c r="WOB141" s="45"/>
      <c r="WOC141" s="45"/>
      <c r="WOD141" s="45"/>
      <c r="WOE141" s="45"/>
      <c r="WOF141" s="45"/>
      <c r="WOG141" s="45"/>
      <c r="WOH141" s="45"/>
      <c r="WOI141" s="45"/>
      <c r="WOJ141" s="45"/>
      <c r="WOK141" s="45"/>
      <c r="WOL141" s="45"/>
      <c r="WOM141" s="45"/>
      <c r="WON141" s="45"/>
      <c r="WOO141" s="45"/>
      <c r="WOP141" s="45"/>
      <c r="WOQ141" s="45"/>
      <c r="WOR141" s="45"/>
      <c r="WOS141" s="45"/>
      <c r="WOT141" s="45"/>
      <c r="WOU141" s="45"/>
      <c r="WOV141" s="45"/>
      <c r="WOW141" s="45"/>
      <c r="WOX141" s="45"/>
      <c r="WOY141" s="45"/>
      <c r="WOZ141" s="45"/>
      <c r="WPA141" s="45"/>
      <c r="WPB141" s="45"/>
      <c r="WPC141" s="45"/>
      <c r="WPD141" s="45"/>
      <c r="WPE141" s="45"/>
      <c r="WPF141" s="45"/>
      <c r="WPG141" s="45"/>
      <c r="WPH141" s="45"/>
      <c r="WPI141" s="45"/>
      <c r="WPJ141" s="45"/>
      <c r="WPK141" s="45"/>
      <c r="WPL141" s="45"/>
      <c r="WPM141" s="45"/>
      <c r="WPN141" s="45"/>
      <c r="WPO141" s="45"/>
      <c r="WPP141" s="45"/>
      <c r="WPQ141" s="45"/>
      <c r="WPR141" s="45"/>
      <c r="WPS141" s="45"/>
      <c r="WPT141" s="45"/>
      <c r="WPU141" s="45"/>
      <c r="WPV141" s="45"/>
      <c r="WPW141" s="45"/>
      <c r="WPX141" s="45"/>
      <c r="WPY141" s="45"/>
      <c r="WPZ141" s="45"/>
      <c r="WQA141" s="45"/>
      <c r="WQB141" s="45"/>
      <c r="WQC141" s="45"/>
      <c r="WQD141" s="45"/>
      <c r="WQE141" s="45"/>
      <c r="WQF141" s="45"/>
      <c r="WQG141" s="45"/>
      <c r="WQH141" s="45"/>
      <c r="WQI141" s="45"/>
      <c r="WQJ141" s="45"/>
      <c r="WQK141" s="45"/>
      <c r="WQL141" s="45"/>
      <c r="WQM141" s="45"/>
      <c r="WQN141" s="45"/>
      <c r="WQO141" s="45"/>
      <c r="WQP141" s="45"/>
      <c r="WQQ141" s="45"/>
      <c r="WQR141" s="45"/>
      <c r="WQS141" s="45"/>
      <c r="WQT141" s="45"/>
      <c r="WQU141" s="45"/>
      <c r="WQV141" s="45"/>
      <c r="WQW141" s="45"/>
      <c r="WQX141" s="45"/>
      <c r="WQY141" s="45"/>
      <c r="WQZ141" s="45"/>
      <c r="WRA141" s="45"/>
      <c r="WRB141" s="45"/>
      <c r="WRC141" s="45"/>
      <c r="WRD141" s="45"/>
      <c r="WRE141" s="45"/>
      <c r="WRF141" s="45"/>
      <c r="WRG141" s="45"/>
      <c r="WRH141" s="45"/>
      <c r="WRI141" s="45"/>
      <c r="WRJ141" s="45"/>
      <c r="WRK141" s="45"/>
      <c r="WRL141" s="45"/>
      <c r="WRM141" s="45"/>
      <c r="WRN141" s="45"/>
      <c r="WRO141" s="45"/>
      <c r="WRP141" s="45"/>
      <c r="WRQ141" s="45"/>
      <c r="WRR141" s="45"/>
      <c r="WRS141" s="45"/>
      <c r="WRT141" s="45"/>
      <c r="WRU141" s="45"/>
      <c r="WRV141" s="45"/>
      <c r="WRW141" s="45"/>
      <c r="WRX141" s="45"/>
      <c r="WRY141" s="45"/>
      <c r="WRZ141" s="45"/>
      <c r="WSA141" s="45"/>
      <c r="WSB141" s="45"/>
      <c r="WSC141" s="45"/>
      <c r="WSD141" s="45"/>
      <c r="WSE141" s="45"/>
      <c r="WSF141" s="45"/>
      <c r="WSG141" s="45"/>
      <c r="WSH141" s="45"/>
      <c r="WSI141" s="45"/>
      <c r="WSJ141" s="45"/>
      <c r="WSK141" s="45"/>
      <c r="WSL141" s="45"/>
      <c r="WSM141" s="45"/>
      <c r="WSN141" s="45"/>
      <c r="WSO141" s="45"/>
      <c r="WSP141" s="45"/>
      <c r="WSQ141" s="45"/>
      <c r="WSR141" s="45"/>
      <c r="WSS141" s="45"/>
      <c r="WST141" s="45"/>
      <c r="WSU141" s="45"/>
      <c r="WSV141" s="45"/>
      <c r="WSW141" s="45"/>
      <c r="WSX141" s="45"/>
      <c r="WSY141" s="45"/>
      <c r="WSZ141" s="45"/>
      <c r="WTA141" s="45"/>
      <c r="WTB141" s="45"/>
      <c r="WTC141" s="45"/>
      <c r="WTD141" s="45"/>
      <c r="WTE141" s="45"/>
      <c r="WTF141" s="45"/>
      <c r="WTG141" s="45"/>
      <c r="WTH141" s="45"/>
      <c r="WTI141" s="45"/>
      <c r="WTJ141" s="45"/>
      <c r="WTK141" s="45"/>
      <c r="WTL141" s="45"/>
      <c r="WTM141" s="45"/>
      <c r="WTN141" s="45"/>
      <c r="WTO141" s="45"/>
      <c r="WTP141" s="45"/>
      <c r="WTQ141" s="45"/>
      <c r="WTR141" s="45"/>
      <c r="WTS141" s="45"/>
      <c r="WTT141" s="45"/>
      <c r="WTU141" s="45"/>
      <c r="WTV141" s="45"/>
      <c r="WTW141" s="45"/>
      <c r="WTX141" s="45"/>
      <c r="WTY141" s="45"/>
      <c r="WTZ141" s="45"/>
      <c r="WUA141" s="45"/>
      <c r="WUB141" s="45"/>
      <c r="WUC141" s="45"/>
      <c r="WUD141" s="45"/>
      <c r="WUE141" s="45"/>
      <c r="WUF141" s="45"/>
      <c r="WUG141" s="45"/>
      <c r="WUH141" s="45"/>
      <c r="WUI141" s="45"/>
      <c r="WUJ141" s="45"/>
      <c r="WUK141" s="45"/>
      <c r="WUL141" s="45"/>
      <c r="WUM141" s="45"/>
      <c r="WUN141" s="45"/>
      <c r="WUO141" s="45"/>
      <c r="WUP141" s="45"/>
      <c r="WUQ141" s="45"/>
      <c r="WUR141" s="45"/>
      <c r="WUS141" s="45"/>
      <c r="WUT141" s="45"/>
      <c r="WUU141" s="45"/>
      <c r="WUV141" s="45"/>
      <c r="WUW141" s="45"/>
      <c r="WUX141" s="45"/>
      <c r="WUY141" s="45"/>
      <c r="WUZ141" s="45"/>
      <c r="WVA141" s="45"/>
      <c r="WVB141" s="45"/>
      <c r="WVC141" s="45"/>
      <c r="WVD141" s="45"/>
      <c r="WVE141" s="45"/>
      <c r="WVF141" s="45"/>
      <c r="WVG141" s="45"/>
      <c r="WVH141" s="45"/>
      <c r="WVI141" s="45"/>
      <c r="WVJ141" s="45"/>
      <c r="WVK141" s="45"/>
      <c r="WVL141" s="45"/>
      <c r="WVM141" s="45"/>
      <c r="WVN141" s="45"/>
      <c r="WVO141" s="45"/>
      <c r="WVP141" s="45"/>
      <c r="WVQ141" s="45"/>
      <c r="WVR141" s="45"/>
      <c r="WVS141" s="45"/>
      <c r="WVT141" s="45"/>
      <c r="WVU141" s="45"/>
      <c r="WVV141" s="45"/>
      <c r="WVW141" s="45"/>
      <c r="WVX141" s="45"/>
      <c r="WVY141" s="45"/>
      <c r="WVZ141" s="45"/>
      <c r="WWA141" s="45"/>
      <c r="WWB141" s="45"/>
      <c r="WWC141" s="45"/>
      <c r="WWD141" s="45"/>
      <c r="WWE141" s="45"/>
      <c r="WWF141" s="45"/>
      <c r="WWG141" s="45"/>
      <c r="WWH141" s="45"/>
      <c r="WWI141" s="45"/>
      <c r="WWJ141" s="45"/>
      <c r="WWK141" s="45"/>
      <c r="WWL141" s="45"/>
      <c r="WWM141" s="45"/>
      <c r="WWN141" s="45"/>
      <c r="WWO141" s="45"/>
      <c r="WWP141" s="45"/>
      <c r="WWQ141" s="45"/>
      <c r="WWR141" s="45"/>
      <c r="WWS141" s="45"/>
      <c r="WWT141" s="45"/>
      <c r="WWU141" s="45"/>
      <c r="WWV141" s="45"/>
      <c r="WWW141" s="45"/>
      <c r="WWX141" s="45"/>
      <c r="WWY141" s="45"/>
      <c r="WWZ141" s="45"/>
      <c r="WXA141" s="45"/>
      <c r="WXB141" s="45"/>
      <c r="WXC141" s="45"/>
      <c r="WXD141" s="45"/>
      <c r="WXE141" s="45"/>
      <c r="WXF141" s="45"/>
      <c r="WXG141" s="45"/>
      <c r="WXH141" s="45"/>
      <c r="WXI141" s="45"/>
      <c r="WXJ141" s="45"/>
      <c r="WXK141" s="45"/>
      <c r="WXL141" s="45"/>
      <c r="WXM141" s="45"/>
      <c r="WXN141" s="45"/>
      <c r="WXO141" s="45"/>
      <c r="WXP141" s="45"/>
      <c r="WXQ141" s="45"/>
      <c r="WXR141" s="45"/>
      <c r="WXS141" s="45"/>
      <c r="WXT141" s="45"/>
      <c r="WXU141" s="45"/>
      <c r="WXV141" s="45"/>
      <c r="WXW141" s="45"/>
      <c r="WXX141" s="45"/>
      <c r="WXY141" s="45"/>
      <c r="WXZ141" s="45"/>
      <c r="WYA141" s="45"/>
      <c r="WYB141" s="45"/>
      <c r="WYC141" s="45"/>
      <c r="WYD141" s="45"/>
      <c r="WYE141" s="45"/>
      <c r="WYF141" s="45"/>
      <c r="WYG141" s="45"/>
      <c r="WYH141" s="45"/>
      <c r="WYI141" s="45"/>
      <c r="WYJ141" s="45"/>
      <c r="WYK141" s="45"/>
      <c r="WYL141" s="45"/>
      <c r="WYM141" s="45"/>
      <c r="WYN141" s="45"/>
      <c r="WYO141" s="45"/>
      <c r="WYP141" s="45"/>
      <c r="WYQ141" s="45"/>
      <c r="WYR141" s="45"/>
      <c r="WYS141" s="45"/>
      <c r="WYT141" s="45"/>
      <c r="WYU141" s="45"/>
      <c r="WYV141" s="45"/>
      <c r="WYW141" s="45"/>
      <c r="WYX141" s="45"/>
      <c r="WYY141" s="45"/>
      <c r="WYZ141" s="45"/>
      <c r="WZA141" s="45"/>
      <c r="WZB141" s="45"/>
      <c r="WZC141" s="45"/>
      <c r="WZD141" s="45"/>
      <c r="WZE141" s="45"/>
      <c r="WZF141" s="45"/>
      <c r="WZG141" s="45"/>
      <c r="WZH141" s="45"/>
      <c r="WZI141" s="45"/>
      <c r="WZJ141" s="45"/>
      <c r="WZK141" s="45"/>
      <c r="WZL141" s="45"/>
      <c r="WZM141" s="45"/>
      <c r="WZN141" s="45"/>
      <c r="WZO141" s="45"/>
      <c r="WZP141" s="45"/>
      <c r="WZQ141" s="45"/>
      <c r="WZR141" s="45"/>
      <c r="WZS141" s="45"/>
      <c r="WZT141" s="45"/>
      <c r="WZU141" s="45"/>
      <c r="WZV141" s="45"/>
      <c r="WZW141" s="45"/>
      <c r="WZX141" s="45"/>
      <c r="WZY141" s="45"/>
      <c r="WZZ141" s="45"/>
      <c r="XAA141" s="45"/>
      <c r="XAB141" s="45"/>
      <c r="XAC141" s="45"/>
      <c r="XAD141" s="45"/>
      <c r="XAE141" s="45"/>
      <c r="XAF141" s="45"/>
      <c r="XAG141" s="45"/>
      <c r="XAH141" s="45"/>
      <c r="XAI141" s="45"/>
      <c r="XAJ141" s="45"/>
      <c r="XAK141" s="45"/>
      <c r="XAL141" s="45"/>
      <c r="XAM141" s="45"/>
      <c r="XAN141" s="45"/>
      <c r="XAO141" s="45"/>
      <c r="XAP141" s="45"/>
      <c r="XAQ141" s="45"/>
      <c r="XAR141" s="45"/>
      <c r="XAS141" s="45"/>
      <c r="XAT141" s="45"/>
      <c r="XAU141" s="45"/>
      <c r="XAV141" s="45"/>
      <c r="XAW141" s="45"/>
      <c r="XAX141" s="45"/>
      <c r="XAY141" s="45"/>
      <c r="XAZ141" s="45"/>
      <c r="XBA141" s="45"/>
      <c r="XBB141" s="45"/>
      <c r="XBC141" s="45"/>
      <c r="XBD141" s="45"/>
      <c r="XBE141" s="45"/>
      <c r="XBF141" s="45"/>
      <c r="XBG141" s="45"/>
      <c r="XBH141" s="45"/>
      <c r="XBI141" s="45"/>
      <c r="XBJ141" s="45"/>
      <c r="XBK141" s="45"/>
      <c r="XBL141" s="45"/>
      <c r="XBM141" s="45"/>
      <c r="XBN141" s="45"/>
      <c r="XBO141" s="45"/>
      <c r="XBP141" s="45"/>
      <c r="XBQ141" s="45"/>
      <c r="XBR141" s="45"/>
      <c r="XBS141" s="45"/>
      <c r="XBT141" s="45"/>
      <c r="XBU141" s="45"/>
      <c r="XBV141" s="45"/>
      <c r="XBW141" s="45"/>
      <c r="XBX141" s="45"/>
      <c r="XBY141" s="45"/>
      <c r="XBZ141" s="45"/>
      <c r="XCA141" s="45"/>
      <c r="XCB141" s="45"/>
      <c r="XCC141" s="45"/>
      <c r="XCD141" s="45"/>
      <c r="XCE141" s="45"/>
      <c r="XCF141" s="45"/>
      <c r="XCG141" s="45"/>
      <c r="XCH141" s="45"/>
      <c r="XCI141" s="45"/>
      <c r="XCJ141" s="45"/>
      <c r="XCK141" s="45"/>
      <c r="XCL141" s="45"/>
      <c r="XCM141" s="45"/>
      <c r="XCN141" s="45"/>
      <c r="XCO141" s="45"/>
      <c r="XCP141" s="45"/>
      <c r="XCQ141" s="45"/>
      <c r="XCR141" s="45"/>
      <c r="XCS141" s="45"/>
      <c r="XCT141" s="45"/>
      <c r="XCU141" s="45"/>
      <c r="XCV141" s="45"/>
      <c r="XCW141" s="45"/>
      <c r="XCX141" s="45"/>
      <c r="XCY141" s="45"/>
      <c r="XCZ141" s="45"/>
      <c r="XDA141" s="45"/>
      <c r="XDB141" s="45"/>
      <c r="XDC141" s="45"/>
      <c r="XDD141" s="45"/>
      <c r="XDE141" s="45"/>
      <c r="XDF141" s="45"/>
      <c r="XDG141" s="45"/>
      <c r="XDH141" s="45"/>
      <c r="XDI141" s="45"/>
      <c r="XDJ141" s="45"/>
      <c r="XDK141" s="45"/>
      <c r="XDL141" s="45"/>
      <c r="XDM141" s="45"/>
      <c r="XDN141" s="45"/>
      <c r="XDO141" s="45"/>
      <c r="XDP141" s="45"/>
      <c r="XDQ141" s="45"/>
      <c r="XDR141" s="45"/>
      <c r="XDS141" s="45"/>
      <c r="XDT141" s="45"/>
      <c r="XDU141" s="45"/>
      <c r="XDV141" s="45"/>
      <c r="XDW141" s="45"/>
      <c r="XDX141" s="45"/>
      <c r="XDY141" s="45"/>
      <c r="XDZ141" s="45"/>
      <c r="XEA141" s="45"/>
      <c r="XEB141" s="45"/>
      <c r="XEC141" s="45"/>
      <c r="XED141" s="45"/>
      <c r="XEE141" s="45"/>
      <c r="XEF141" s="45"/>
      <c r="XEG141" s="45"/>
      <c r="XEH141" s="45"/>
      <c r="XEI141" s="45"/>
      <c r="XEJ141" s="45"/>
      <c r="XEK141" s="45"/>
      <c r="XEL141" s="45"/>
      <c r="XEM141" s="45"/>
      <c r="XEN141" s="45"/>
      <c r="XEO141" s="45"/>
      <c r="XEP141" s="45"/>
      <c r="XEQ141" s="45"/>
      <c r="XER141" s="45"/>
      <c r="XES141" s="45"/>
      <c r="XET141" s="45"/>
      <c r="XEU141" s="45"/>
      <c r="XEV141" s="45"/>
      <c r="XEW141" s="45"/>
    </row>
    <row r="142" spans="2:16377" customFormat="1" ht="15.75" thickTop="1" x14ac:dyDescent="0.25"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73"/>
      <c r="AU142" s="73"/>
      <c r="AV142" s="73"/>
      <c r="AW142" s="73"/>
      <c r="AX142" s="45"/>
      <c r="AY142" s="45"/>
      <c r="BE142" s="45"/>
      <c r="BF142" s="45"/>
      <c r="BG142" s="4"/>
      <c r="BH142" s="4"/>
      <c r="BI142" s="4"/>
      <c r="BJ142" s="4"/>
      <c r="BK142" s="4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  <c r="NY142" s="45"/>
      <c r="NZ142" s="45"/>
      <c r="OA142" s="45"/>
      <c r="OB142" s="45"/>
      <c r="OC142" s="45"/>
      <c r="OD142" s="45"/>
      <c r="OE142" s="45"/>
      <c r="OF142" s="45"/>
      <c r="OG142" s="45"/>
      <c r="OH142" s="45"/>
      <c r="OI142" s="45"/>
      <c r="OJ142" s="45"/>
      <c r="OK142" s="45"/>
      <c r="OL142" s="45"/>
      <c r="OM142" s="45"/>
      <c r="ON142" s="45"/>
      <c r="OO142" s="45"/>
      <c r="OP142" s="45"/>
      <c r="OQ142" s="45"/>
      <c r="OR142" s="45"/>
      <c r="OS142" s="45"/>
      <c r="OT142" s="45"/>
      <c r="OU142" s="45"/>
      <c r="OV142" s="45"/>
      <c r="OW142" s="45"/>
      <c r="OX142" s="45"/>
      <c r="OY142" s="45"/>
      <c r="OZ142" s="45"/>
      <c r="PA142" s="45"/>
      <c r="PB142" s="45"/>
      <c r="PC142" s="45"/>
      <c r="PD142" s="45"/>
      <c r="PE142" s="45"/>
      <c r="PF142" s="45"/>
      <c r="PG142" s="45"/>
      <c r="PH142" s="45"/>
      <c r="PI142" s="45"/>
      <c r="PJ142" s="45"/>
      <c r="PK142" s="45"/>
      <c r="PL142" s="45"/>
      <c r="PM142" s="45"/>
      <c r="PN142" s="45"/>
      <c r="PO142" s="45"/>
      <c r="PP142" s="45"/>
      <c r="PQ142" s="45"/>
      <c r="PR142" s="45"/>
      <c r="PS142" s="45"/>
      <c r="PT142" s="45"/>
      <c r="PU142" s="45"/>
      <c r="PV142" s="45"/>
      <c r="PW142" s="45"/>
      <c r="PX142" s="45"/>
      <c r="PY142" s="45"/>
      <c r="PZ142" s="45"/>
      <c r="QA142" s="45"/>
      <c r="QB142" s="45"/>
      <c r="QC142" s="45"/>
      <c r="QD142" s="45"/>
      <c r="QE142" s="45"/>
      <c r="QF142" s="45"/>
      <c r="QG142" s="45"/>
      <c r="QH142" s="45"/>
      <c r="QI142" s="45"/>
      <c r="QJ142" s="45"/>
      <c r="QK142" s="45"/>
      <c r="QL142" s="45"/>
      <c r="QM142" s="45"/>
      <c r="QN142" s="45"/>
      <c r="QO142" s="45"/>
      <c r="QP142" s="45"/>
      <c r="QQ142" s="45"/>
      <c r="QR142" s="45"/>
      <c r="QS142" s="45"/>
      <c r="QT142" s="45"/>
      <c r="QU142" s="45"/>
      <c r="QV142" s="45"/>
      <c r="QW142" s="45"/>
      <c r="QX142" s="45"/>
      <c r="QY142" s="45"/>
      <c r="QZ142" s="45"/>
      <c r="RA142" s="45"/>
      <c r="RB142" s="45"/>
      <c r="RC142" s="45"/>
      <c r="RD142" s="45"/>
      <c r="RE142" s="45"/>
      <c r="RF142" s="45"/>
      <c r="RG142" s="45"/>
      <c r="RH142" s="45"/>
      <c r="RI142" s="45"/>
      <c r="RJ142" s="45"/>
      <c r="RK142" s="45"/>
      <c r="RL142" s="45"/>
      <c r="RM142" s="45"/>
      <c r="RN142" s="45"/>
      <c r="RO142" s="45"/>
      <c r="RP142" s="45"/>
      <c r="RQ142" s="45"/>
      <c r="RR142" s="45"/>
      <c r="RS142" s="45"/>
      <c r="RT142" s="45"/>
      <c r="RU142" s="45"/>
      <c r="RV142" s="45"/>
      <c r="RW142" s="45"/>
      <c r="RX142" s="45"/>
      <c r="RY142" s="45"/>
      <c r="RZ142" s="45"/>
      <c r="SA142" s="45"/>
      <c r="SB142" s="45"/>
      <c r="SC142" s="45"/>
      <c r="SD142" s="45"/>
      <c r="SE142" s="45"/>
      <c r="SF142" s="45"/>
      <c r="SG142" s="45"/>
      <c r="SH142" s="45"/>
      <c r="SI142" s="45"/>
      <c r="SJ142" s="45"/>
      <c r="SK142" s="45"/>
      <c r="SL142" s="45"/>
      <c r="SM142" s="45"/>
      <c r="SN142" s="45"/>
      <c r="SO142" s="45"/>
      <c r="SP142" s="45"/>
      <c r="SQ142" s="45"/>
      <c r="SR142" s="45"/>
      <c r="SS142" s="45"/>
      <c r="ST142" s="45"/>
      <c r="SU142" s="45"/>
      <c r="SV142" s="45"/>
      <c r="SW142" s="45"/>
      <c r="SX142" s="45"/>
      <c r="SY142" s="45"/>
      <c r="SZ142" s="45"/>
      <c r="TA142" s="45"/>
      <c r="TB142" s="45"/>
      <c r="TC142" s="45"/>
      <c r="TD142" s="45"/>
      <c r="TE142" s="45"/>
      <c r="TF142" s="45"/>
      <c r="TG142" s="45"/>
      <c r="TH142" s="45"/>
      <c r="TI142" s="45"/>
      <c r="TJ142" s="45"/>
      <c r="TK142" s="45"/>
      <c r="TL142" s="45"/>
      <c r="TM142" s="45"/>
      <c r="TN142" s="45"/>
      <c r="TO142" s="45"/>
      <c r="TP142" s="45"/>
      <c r="TQ142" s="45"/>
      <c r="TR142" s="45"/>
      <c r="TS142" s="45"/>
      <c r="TT142" s="45"/>
      <c r="TU142" s="45"/>
      <c r="TV142" s="45"/>
      <c r="TW142" s="45"/>
      <c r="TX142" s="45"/>
      <c r="TY142" s="45"/>
      <c r="TZ142" s="45"/>
      <c r="UA142" s="45"/>
      <c r="UB142" s="45"/>
      <c r="UC142" s="45"/>
      <c r="UD142" s="45"/>
      <c r="UE142" s="45"/>
      <c r="UF142" s="45"/>
      <c r="UG142" s="45"/>
      <c r="UH142" s="45"/>
      <c r="UI142" s="45"/>
      <c r="UJ142" s="45"/>
      <c r="UK142" s="45"/>
      <c r="UL142" s="45"/>
      <c r="UM142" s="45"/>
      <c r="UN142" s="45"/>
      <c r="UO142" s="45"/>
      <c r="UP142" s="45"/>
      <c r="UQ142" s="45"/>
      <c r="UR142" s="45"/>
      <c r="US142" s="45"/>
      <c r="UT142" s="45"/>
      <c r="UU142" s="45"/>
      <c r="UV142" s="45"/>
      <c r="UW142" s="45"/>
      <c r="UX142" s="45"/>
      <c r="UY142" s="45"/>
      <c r="UZ142" s="45"/>
      <c r="VA142" s="45"/>
      <c r="VB142" s="45"/>
      <c r="VC142" s="45"/>
      <c r="VD142" s="45"/>
      <c r="VE142" s="45"/>
      <c r="VF142" s="45"/>
      <c r="VG142" s="45"/>
      <c r="VH142" s="45"/>
      <c r="VI142" s="45"/>
      <c r="VJ142" s="45"/>
      <c r="VK142" s="45"/>
      <c r="VL142" s="45"/>
      <c r="VM142" s="45"/>
      <c r="VN142" s="45"/>
      <c r="VO142" s="45"/>
      <c r="VP142" s="45"/>
      <c r="VQ142" s="45"/>
      <c r="VR142" s="45"/>
      <c r="VS142" s="45"/>
      <c r="VT142" s="45"/>
      <c r="VU142" s="45"/>
      <c r="VV142" s="45"/>
      <c r="VW142" s="45"/>
      <c r="VX142" s="45"/>
      <c r="VY142" s="45"/>
      <c r="VZ142" s="45"/>
      <c r="WA142" s="45"/>
      <c r="WB142" s="45"/>
      <c r="WC142" s="45"/>
      <c r="WD142" s="45"/>
      <c r="WE142" s="45"/>
      <c r="WF142" s="45"/>
      <c r="WG142" s="45"/>
      <c r="WH142" s="45"/>
      <c r="WI142" s="45"/>
      <c r="WJ142" s="45"/>
      <c r="WK142" s="45"/>
      <c r="WL142" s="45"/>
      <c r="WM142" s="45"/>
      <c r="WN142" s="45"/>
      <c r="WO142" s="45"/>
      <c r="WP142" s="45"/>
      <c r="WQ142" s="45"/>
      <c r="WR142" s="45"/>
      <c r="WS142" s="45"/>
      <c r="WT142" s="45"/>
      <c r="WU142" s="45"/>
      <c r="WV142" s="45"/>
      <c r="WW142" s="45"/>
      <c r="WX142" s="45"/>
      <c r="WY142" s="45"/>
      <c r="WZ142" s="45"/>
      <c r="XA142" s="45"/>
      <c r="XB142" s="45"/>
      <c r="XC142" s="45"/>
      <c r="XD142" s="45"/>
      <c r="XE142" s="45"/>
      <c r="XF142" s="45"/>
      <c r="XG142" s="45"/>
      <c r="XH142" s="45"/>
      <c r="XI142" s="45"/>
      <c r="XJ142" s="45"/>
      <c r="XK142" s="45"/>
      <c r="XL142" s="45"/>
      <c r="XM142" s="45"/>
      <c r="XN142" s="45"/>
      <c r="XO142" s="45"/>
      <c r="XP142" s="45"/>
      <c r="XQ142" s="45"/>
      <c r="XR142" s="45"/>
      <c r="XS142" s="45"/>
      <c r="XT142" s="45"/>
      <c r="XU142" s="45"/>
      <c r="XV142" s="45"/>
      <c r="XW142" s="45"/>
      <c r="XX142" s="45"/>
      <c r="XY142" s="45"/>
      <c r="XZ142" s="45"/>
      <c r="YA142" s="45"/>
      <c r="YB142" s="45"/>
      <c r="YC142" s="45"/>
      <c r="YD142" s="45"/>
      <c r="YE142" s="45"/>
      <c r="YF142" s="45"/>
      <c r="YG142" s="45"/>
      <c r="YH142" s="45"/>
      <c r="YI142" s="45"/>
      <c r="YJ142" s="45"/>
      <c r="YK142" s="45"/>
      <c r="YL142" s="45"/>
      <c r="YM142" s="45"/>
      <c r="YN142" s="45"/>
      <c r="YO142" s="45"/>
      <c r="YP142" s="45"/>
      <c r="YQ142" s="45"/>
      <c r="YR142" s="45"/>
      <c r="YS142" s="45"/>
      <c r="YT142" s="45"/>
      <c r="YU142" s="45"/>
      <c r="YV142" s="45"/>
      <c r="YW142" s="45"/>
      <c r="YX142" s="45"/>
      <c r="YY142" s="45"/>
      <c r="YZ142" s="45"/>
      <c r="ZA142" s="45"/>
      <c r="ZB142" s="45"/>
      <c r="ZC142" s="45"/>
      <c r="ZD142" s="45"/>
      <c r="ZE142" s="45"/>
      <c r="ZF142" s="45"/>
      <c r="ZG142" s="45"/>
      <c r="ZH142" s="45"/>
      <c r="ZI142" s="45"/>
      <c r="ZJ142" s="45"/>
      <c r="ZK142" s="45"/>
      <c r="ZL142" s="45"/>
      <c r="ZM142" s="45"/>
      <c r="ZN142" s="45"/>
      <c r="ZO142" s="45"/>
      <c r="ZP142" s="45"/>
      <c r="ZQ142" s="45"/>
      <c r="ZR142" s="45"/>
      <c r="ZS142" s="45"/>
      <c r="ZT142" s="45"/>
      <c r="ZU142" s="45"/>
      <c r="ZV142" s="45"/>
      <c r="ZW142" s="45"/>
      <c r="ZX142" s="45"/>
      <c r="ZY142" s="45"/>
      <c r="ZZ142" s="45"/>
      <c r="AAA142" s="45"/>
      <c r="AAB142" s="45"/>
      <c r="AAC142" s="45"/>
      <c r="AAD142" s="45"/>
      <c r="AAE142" s="45"/>
      <c r="AAF142" s="45"/>
      <c r="AAG142" s="45"/>
      <c r="AAH142" s="45"/>
      <c r="AAI142" s="45"/>
      <c r="AAJ142" s="45"/>
      <c r="AAK142" s="45"/>
      <c r="AAL142" s="45"/>
      <c r="AAM142" s="45"/>
      <c r="AAN142" s="45"/>
      <c r="AAO142" s="45"/>
      <c r="AAP142" s="45"/>
      <c r="AAQ142" s="45"/>
      <c r="AAR142" s="45"/>
      <c r="AAS142" s="45"/>
      <c r="AAT142" s="45"/>
      <c r="AAU142" s="45"/>
      <c r="AAV142" s="45"/>
      <c r="AAW142" s="45"/>
      <c r="AAX142" s="45"/>
      <c r="AAY142" s="45"/>
      <c r="AAZ142" s="45"/>
      <c r="ABA142" s="45"/>
      <c r="ABB142" s="45"/>
      <c r="ABC142" s="45"/>
      <c r="ABD142" s="45"/>
      <c r="ABE142" s="45"/>
      <c r="ABF142" s="45"/>
      <c r="ABG142" s="45"/>
      <c r="ABH142" s="45"/>
      <c r="ABI142" s="45"/>
      <c r="ABJ142" s="45"/>
      <c r="ABK142" s="45"/>
      <c r="ABL142" s="45"/>
      <c r="ABM142" s="45"/>
      <c r="ABN142" s="45"/>
      <c r="ABO142" s="45"/>
      <c r="ABP142" s="45"/>
      <c r="ABQ142" s="45"/>
      <c r="ABR142" s="45"/>
      <c r="ABS142" s="45"/>
      <c r="ABT142" s="45"/>
      <c r="ABU142" s="45"/>
      <c r="ABV142" s="45"/>
      <c r="ABW142" s="45"/>
      <c r="ABX142" s="45"/>
      <c r="ABY142" s="45"/>
      <c r="ABZ142" s="45"/>
      <c r="ACA142" s="45"/>
      <c r="ACB142" s="45"/>
      <c r="ACC142" s="45"/>
      <c r="ACD142" s="45"/>
      <c r="ACE142" s="45"/>
      <c r="ACF142" s="45"/>
      <c r="ACG142" s="45"/>
      <c r="ACH142" s="45"/>
      <c r="ACI142" s="45"/>
      <c r="ACJ142" s="45"/>
      <c r="ACK142" s="45"/>
      <c r="ACL142" s="45"/>
      <c r="ACM142" s="45"/>
      <c r="ACN142" s="45"/>
      <c r="ACO142" s="45"/>
      <c r="ACP142" s="45"/>
      <c r="ACQ142" s="45"/>
      <c r="ACR142" s="45"/>
      <c r="ACS142" s="45"/>
      <c r="ACT142" s="45"/>
      <c r="ACU142" s="45"/>
      <c r="ACV142" s="45"/>
      <c r="ACW142" s="45"/>
      <c r="ACX142" s="45"/>
      <c r="ACY142" s="45"/>
      <c r="ACZ142" s="45"/>
      <c r="ADA142" s="45"/>
      <c r="ADB142" s="45"/>
      <c r="ADC142" s="45"/>
      <c r="ADD142" s="45"/>
      <c r="ADE142" s="45"/>
      <c r="ADF142" s="45"/>
      <c r="ADG142" s="45"/>
      <c r="ADH142" s="45"/>
      <c r="ADI142" s="45"/>
      <c r="ADJ142" s="45"/>
      <c r="ADK142" s="45"/>
      <c r="ADL142" s="45"/>
      <c r="ADM142" s="45"/>
      <c r="ADN142" s="45"/>
      <c r="ADO142" s="45"/>
      <c r="ADP142" s="45"/>
      <c r="ADQ142" s="45"/>
      <c r="ADR142" s="45"/>
      <c r="ADS142" s="45"/>
      <c r="ADT142" s="45"/>
      <c r="ADU142" s="45"/>
      <c r="ADV142" s="45"/>
      <c r="ADW142" s="45"/>
      <c r="ADX142" s="45"/>
      <c r="ADY142" s="45"/>
      <c r="ADZ142" s="45"/>
      <c r="AEA142" s="45"/>
      <c r="AEB142" s="45"/>
      <c r="AEC142" s="45"/>
      <c r="AED142" s="45"/>
      <c r="AEE142" s="45"/>
      <c r="AEF142" s="45"/>
      <c r="AEG142" s="45"/>
      <c r="AEH142" s="45"/>
      <c r="AEI142" s="45"/>
      <c r="AEJ142" s="45"/>
      <c r="AEK142" s="45"/>
      <c r="AEL142" s="45"/>
      <c r="AEM142" s="45"/>
      <c r="AEN142" s="45"/>
      <c r="AEO142" s="45"/>
      <c r="AEP142" s="45"/>
      <c r="AEQ142" s="45"/>
      <c r="AER142" s="45"/>
      <c r="AES142" s="45"/>
      <c r="AET142" s="45"/>
      <c r="AEU142" s="45"/>
      <c r="AEV142" s="45"/>
      <c r="AEW142" s="45"/>
      <c r="AEX142" s="45"/>
      <c r="AEY142" s="45"/>
      <c r="AEZ142" s="45"/>
      <c r="AFA142" s="45"/>
      <c r="AFB142" s="45"/>
      <c r="AFC142" s="45"/>
      <c r="AFD142" s="45"/>
      <c r="AFE142" s="45"/>
      <c r="AFF142" s="45"/>
      <c r="AFG142" s="45"/>
      <c r="AFH142" s="45"/>
      <c r="AFI142" s="45"/>
      <c r="AFJ142" s="45"/>
      <c r="AFK142" s="45"/>
      <c r="AFL142" s="45"/>
      <c r="AFM142" s="45"/>
      <c r="AFN142" s="45"/>
      <c r="AFO142" s="45"/>
      <c r="AFP142" s="45"/>
      <c r="AFQ142" s="45"/>
      <c r="AFR142" s="45"/>
      <c r="AFS142" s="45"/>
      <c r="AFT142" s="45"/>
      <c r="AFU142" s="45"/>
      <c r="AFV142" s="45"/>
      <c r="AFW142" s="45"/>
      <c r="AFX142" s="45"/>
      <c r="AFY142" s="45"/>
      <c r="AFZ142" s="45"/>
      <c r="AGA142" s="45"/>
      <c r="AGB142" s="45"/>
      <c r="AGC142" s="45"/>
      <c r="AGD142" s="45"/>
      <c r="AGE142" s="45"/>
      <c r="AGF142" s="45"/>
      <c r="AGG142" s="45"/>
      <c r="AGH142" s="45"/>
      <c r="AGI142" s="45"/>
      <c r="AGJ142" s="45"/>
      <c r="AGK142" s="45"/>
      <c r="AGL142" s="45"/>
      <c r="AGM142" s="45"/>
      <c r="AGN142" s="45"/>
      <c r="AGO142" s="45"/>
      <c r="AGP142" s="45"/>
      <c r="AGQ142" s="45"/>
      <c r="AGR142" s="45"/>
      <c r="AGS142" s="45"/>
      <c r="AGT142" s="45"/>
      <c r="AGU142" s="45"/>
      <c r="AGV142" s="45"/>
      <c r="AGW142" s="45"/>
      <c r="AGX142" s="45"/>
      <c r="AGY142" s="45"/>
      <c r="AGZ142" s="45"/>
      <c r="AHA142" s="45"/>
      <c r="AHB142" s="45"/>
      <c r="AHC142" s="45"/>
      <c r="AHD142" s="45"/>
      <c r="AHE142" s="45"/>
      <c r="AHF142" s="45"/>
      <c r="AHG142" s="45"/>
      <c r="AHH142" s="45"/>
      <c r="AHI142" s="45"/>
      <c r="AHJ142" s="45"/>
      <c r="AHK142" s="45"/>
      <c r="AHL142" s="45"/>
      <c r="AHM142" s="45"/>
      <c r="AHN142" s="45"/>
      <c r="AHO142" s="45"/>
      <c r="AHP142" s="45"/>
      <c r="AHQ142" s="45"/>
      <c r="AHR142" s="45"/>
      <c r="AHS142" s="45"/>
      <c r="AHT142" s="45"/>
      <c r="AHU142" s="45"/>
      <c r="AHV142" s="45"/>
      <c r="AHW142" s="45"/>
      <c r="AHX142" s="45"/>
      <c r="AHY142" s="45"/>
      <c r="AHZ142" s="45"/>
      <c r="AIA142" s="45"/>
      <c r="AIB142" s="45"/>
      <c r="AIC142" s="45"/>
      <c r="AID142" s="45"/>
      <c r="AIE142" s="45"/>
      <c r="AIF142" s="45"/>
      <c r="AIG142" s="45"/>
      <c r="AIH142" s="45"/>
      <c r="AII142" s="45"/>
      <c r="AIJ142" s="45"/>
      <c r="AIK142" s="45"/>
      <c r="AIL142" s="45"/>
      <c r="AIM142" s="45"/>
      <c r="AIN142" s="45"/>
      <c r="AIO142" s="45"/>
      <c r="AIP142" s="45"/>
      <c r="AIQ142" s="45"/>
      <c r="AIR142" s="45"/>
      <c r="AIS142" s="45"/>
      <c r="AIT142" s="45"/>
      <c r="AIU142" s="45"/>
      <c r="AIV142" s="45"/>
      <c r="AIW142" s="45"/>
      <c r="AIX142" s="45"/>
      <c r="AIY142" s="45"/>
      <c r="AIZ142" s="45"/>
      <c r="AJA142" s="45"/>
      <c r="AJB142" s="45"/>
      <c r="AJC142" s="45"/>
      <c r="AJD142" s="45"/>
      <c r="AJE142" s="45"/>
      <c r="AJF142" s="45"/>
      <c r="AJG142" s="45"/>
      <c r="AJH142" s="45"/>
      <c r="AJI142" s="45"/>
      <c r="AJJ142" s="45"/>
      <c r="AJK142" s="45"/>
      <c r="AJL142" s="45"/>
      <c r="AJM142" s="45"/>
      <c r="AJN142" s="45"/>
      <c r="AJO142" s="45"/>
      <c r="AJP142" s="45"/>
      <c r="AJQ142" s="45"/>
      <c r="AJR142" s="45"/>
      <c r="AJS142" s="45"/>
      <c r="AJT142" s="45"/>
      <c r="AJU142" s="45"/>
      <c r="AJV142" s="45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  <c r="GMY142" s="45"/>
      <c r="GMZ142" s="45"/>
      <c r="GNA142" s="45"/>
      <c r="GNB142" s="45"/>
      <c r="GNC142" s="45"/>
      <c r="GND142" s="45"/>
      <c r="GNE142" s="45"/>
      <c r="GNF142" s="45"/>
      <c r="GNG142" s="45"/>
      <c r="GNH142" s="45"/>
      <c r="GNI142" s="45"/>
      <c r="GNJ142" s="45"/>
      <c r="GNK142" s="45"/>
      <c r="GNL142" s="45"/>
      <c r="GNM142" s="45"/>
      <c r="GNN142" s="45"/>
      <c r="GNO142" s="45"/>
      <c r="GNP142" s="45"/>
      <c r="GNQ142" s="45"/>
      <c r="GNR142" s="45"/>
      <c r="GNS142" s="45"/>
      <c r="GNT142" s="45"/>
      <c r="GNU142" s="45"/>
      <c r="GNV142" s="45"/>
      <c r="GNW142" s="45"/>
      <c r="GNX142" s="45"/>
      <c r="GNY142" s="45"/>
      <c r="GNZ142" s="45"/>
      <c r="GOA142" s="45"/>
      <c r="GOB142" s="45"/>
      <c r="GOC142" s="45"/>
      <c r="GOD142" s="45"/>
      <c r="GOE142" s="45"/>
      <c r="GOF142" s="45"/>
      <c r="GOG142" s="45"/>
      <c r="GOH142" s="45"/>
      <c r="GOI142" s="45"/>
      <c r="GOJ142" s="45"/>
      <c r="GOK142" s="45"/>
      <c r="GOL142" s="45"/>
      <c r="GOM142" s="45"/>
      <c r="GON142" s="45"/>
      <c r="GOO142" s="45"/>
      <c r="GOP142" s="45"/>
      <c r="GOQ142" s="45"/>
      <c r="GOR142" s="45"/>
      <c r="GOS142" s="45"/>
      <c r="GOT142" s="45"/>
      <c r="GOU142" s="45"/>
      <c r="GOV142" s="45"/>
      <c r="GOW142" s="45"/>
      <c r="GOX142" s="45"/>
      <c r="GOY142" s="45"/>
      <c r="GOZ142" s="45"/>
      <c r="GPA142" s="45"/>
      <c r="GPB142" s="45"/>
      <c r="GPC142" s="45"/>
      <c r="GPD142" s="45"/>
      <c r="GPE142" s="45"/>
      <c r="GPF142" s="45"/>
      <c r="GPG142" s="45"/>
      <c r="GPH142" s="45"/>
      <c r="GPI142" s="45"/>
      <c r="GPJ142" s="45"/>
      <c r="GPK142" s="45"/>
      <c r="GPL142" s="45"/>
      <c r="GPM142" s="45"/>
      <c r="GPN142" s="45"/>
      <c r="GPO142" s="45"/>
      <c r="GPP142" s="45"/>
      <c r="GPQ142" s="45"/>
      <c r="GPR142" s="45"/>
      <c r="GPS142" s="45"/>
      <c r="GPT142" s="45"/>
      <c r="GPU142" s="45"/>
      <c r="GPV142" s="45"/>
      <c r="GPW142" s="45"/>
      <c r="GPX142" s="45"/>
      <c r="GPY142" s="45"/>
      <c r="GPZ142" s="45"/>
      <c r="GQA142" s="45"/>
      <c r="GQB142" s="45"/>
      <c r="GQC142" s="45"/>
      <c r="GQD142" s="45"/>
      <c r="GQE142" s="45"/>
      <c r="GQF142" s="45"/>
      <c r="GQG142" s="45"/>
      <c r="GQH142" s="45"/>
      <c r="GQI142" s="45"/>
      <c r="GQJ142" s="45"/>
      <c r="GQK142" s="45"/>
      <c r="GQL142" s="45"/>
      <c r="GQM142" s="45"/>
      <c r="GQN142" s="45"/>
      <c r="GQO142" s="45"/>
      <c r="GQP142" s="45"/>
      <c r="GQQ142" s="45"/>
      <c r="GQR142" s="45"/>
      <c r="GQS142" s="45"/>
      <c r="GQT142" s="45"/>
      <c r="GQU142" s="45"/>
      <c r="GQV142" s="45"/>
      <c r="GQW142" s="45"/>
      <c r="GQX142" s="45"/>
      <c r="GQY142" s="45"/>
      <c r="GQZ142" s="45"/>
      <c r="GRA142" s="45"/>
      <c r="GRB142" s="45"/>
      <c r="GRC142" s="45"/>
      <c r="GRD142" s="45"/>
      <c r="GRE142" s="45"/>
      <c r="GRF142" s="45"/>
      <c r="GRG142" s="45"/>
      <c r="GRH142" s="45"/>
      <c r="GRI142" s="45"/>
      <c r="GRJ142" s="45"/>
      <c r="GRK142" s="45"/>
      <c r="GRL142" s="45"/>
      <c r="GRM142" s="45"/>
      <c r="GRN142" s="45"/>
      <c r="GRO142" s="45"/>
      <c r="GRP142" s="45"/>
      <c r="GRQ142" s="45"/>
      <c r="GRR142" s="45"/>
      <c r="GRS142" s="45"/>
      <c r="GRT142" s="45"/>
      <c r="GRU142" s="45"/>
      <c r="GRV142" s="45"/>
      <c r="GRW142" s="45"/>
      <c r="GRX142" s="45"/>
      <c r="GRY142" s="45"/>
      <c r="GRZ142" s="45"/>
      <c r="GSA142" s="45"/>
      <c r="GSB142" s="45"/>
      <c r="GSC142" s="45"/>
      <c r="GSD142" s="45"/>
      <c r="GSE142" s="45"/>
      <c r="GSF142" s="45"/>
      <c r="GSG142" s="45"/>
      <c r="GSH142" s="45"/>
      <c r="GSI142" s="45"/>
      <c r="GSJ142" s="45"/>
      <c r="GSK142" s="45"/>
      <c r="GSL142" s="45"/>
      <c r="GSM142" s="45"/>
      <c r="GSN142" s="45"/>
      <c r="GSO142" s="45"/>
      <c r="GSP142" s="45"/>
      <c r="GSQ142" s="45"/>
      <c r="GSR142" s="45"/>
      <c r="GSS142" s="45"/>
      <c r="GST142" s="45"/>
      <c r="GSU142" s="45"/>
      <c r="GSV142" s="45"/>
      <c r="GSW142" s="45"/>
      <c r="GSX142" s="45"/>
      <c r="GSY142" s="45"/>
      <c r="GSZ142" s="45"/>
      <c r="GTA142" s="45"/>
      <c r="GTB142" s="45"/>
      <c r="GTC142" s="45"/>
      <c r="GTD142" s="45"/>
      <c r="GTE142" s="45"/>
      <c r="GTF142" s="45"/>
      <c r="GTG142" s="45"/>
      <c r="GTH142" s="45"/>
      <c r="GTI142" s="45"/>
      <c r="GTJ142" s="45"/>
      <c r="GTK142" s="45"/>
      <c r="GTL142" s="45"/>
      <c r="GTM142" s="45"/>
      <c r="GTN142" s="45"/>
      <c r="GTO142" s="45"/>
      <c r="GTP142" s="45"/>
      <c r="GTQ142" s="45"/>
      <c r="GTR142" s="45"/>
      <c r="GTS142" s="45"/>
      <c r="GTT142" s="45"/>
      <c r="GTU142" s="45"/>
      <c r="GTV142" s="45"/>
      <c r="GTW142" s="45"/>
      <c r="GTX142" s="45"/>
      <c r="GTY142" s="45"/>
      <c r="GTZ142" s="45"/>
      <c r="GUA142" s="45"/>
      <c r="GUB142" s="45"/>
      <c r="GUC142" s="45"/>
      <c r="GUD142" s="45"/>
      <c r="GUE142" s="45"/>
      <c r="GUF142" s="45"/>
      <c r="GUG142" s="45"/>
      <c r="GUH142" s="45"/>
      <c r="GUI142" s="45"/>
      <c r="GUJ142" s="45"/>
      <c r="GUK142" s="45"/>
      <c r="GUL142" s="45"/>
      <c r="GUM142" s="45"/>
      <c r="GUN142" s="45"/>
      <c r="GUO142" s="45"/>
      <c r="GUP142" s="45"/>
      <c r="GUQ142" s="45"/>
      <c r="GUR142" s="45"/>
      <c r="GUS142" s="45"/>
      <c r="GUT142" s="45"/>
      <c r="GUU142" s="45"/>
      <c r="GUV142" s="45"/>
      <c r="GUW142" s="45"/>
      <c r="GUX142" s="45"/>
      <c r="GUY142" s="45"/>
      <c r="GUZ142" s="45"/>
      <c r="GVA142" s="45"/>
      <c r="GVB142" s="45"/>
      <c r="GVC142" s="45"/>
      <c r="GVD142" s="45"/>
      <c r="GVE142" s="45"/>
      <c r="GVF142" s="45"/>
      <c r="GVG142" s="45"/>
      <c r="GVH142" s="45"/>
      <c r="GVI142" s="45"/>
      <c r="GVJ142" s="45"/>
      <c r="GVK142" s="45"/>
      <c r="GVL142" s="45"/>
      <c r="GVM142" s="45"/>
      <c r="GVN142" s="45"/>
      <c r="GVO142" s="45"/>
      <c r="GVP142" s="45"/>
      <c r="GVQ142" s="45"/>
      <c r="GVR142" s="45"/>
      <c r="GVS142" s="45"/>
      <c r="GVT142" s="45"/>
      <c r="GVU142" s="45"/>
      <c r="GVV142" s="45"/>
      <c r="GVW142" s="45"/>
      <c r="GVX142" s="45"/>
      <c r="GVY142" s="45"/>
      <c r="GVZ142" s="45"/>
      <c r="GWA142" s="45"/>
      <c r="GWB142" s="45"/>
      <c r="GWC142" s="45"/>
      <c r="GWD142" s="45"/>
      <c r="GWE142" s="45"/>
      <c r="GWF142" s="45"/>
      <c r="GWG142" s="45"/>
      <c r="GWH142" s="45"/>
      <c r="GWI142" s="45"/>
      <c r="GWJ142" s="45"/>
      <c r="GWK142" s="45"/>
      <c r="GWL142" s="45"/>
      <c r="GWM142" s="45"/>
      <c r="GWN142" s="45"/>
      <c r="GWO142" s="45"/>
      <c r="GWP142" s="45"/>
      <c r="GWQ142" s="45"/>
      <c r="GWR142" s="45"/>
      <c r="GWS142" s="45"/>
      <c r="GWT142" s="45"/>
      <c r="GWU142" s="45"/>
      <c r="GWV142" s="45"/>
      <c r="GWW142" s="45"/>
      <c r="GWX142" s="45"/>
      <c r="GWY142" s="45"/>
      <c r="GWZ142" s="45"/>
      <c r="GXA142" s="45"/>
      <c r="GXB142" s="45"/>
      <c r="GXC142" s="45"/>
      <c r="GXD142" s="45"/>
      <c r="GXE142" s="45"/>
      <c r="GXF142" s="45"/>
      <c r="GXG142" s="45"/>
      <c r="GXH142" s="45"/>
      <c r="GXI142" s="45"/>
      <c r="GXJ142" s="45"/>
      <c r="GXK142" s="45"/>
      <c r="GXL142" s="45"/>
      <c r="GXM142" s="45"/>
      <c r="GXN142" s="45"/>
      <c r="GXO142" s="45"/>
      <c r="GXP142" s="45"/>
      <c r="GXQ142" s="45"/>
      <c r="GXR142" s="45"/>
      <c r="GXS142" s="45"/>
      <c r="GXT142" s="45"/>
      <c r="GXU142" s="45"/>
      <c r="GXV142" s="45"/>
      <c r="GXW142" s="45"/>
      <c r="GXX142" s="45"/>
      <c r="GXY142" s="45"/>
      <c r="GXZ142" s="45"/>
      <c r="GYA142" s="45"/>
      <c r="GYB142" s="45"/>
      <c r="GYC142" s="45"/>
      <c r="GYD142" s="45"/>
      <c r="GYE142" s="45"/>
      <c r="GYF142" s="45"/>
      <c r="GYG142" s="45"/>
      <c r="GYH142" s="45"/>
      <c r="GYI142" s="45"/>
      <c r="GYJ142" s="45"/>
      <c r="GYK142" s="45"/>
      <c r="GYL142" s="45"/>
      <c r="GYM142" s="45"/>
      <c r="GYN142" s="45"/>
      <c r="GYO142" s="45"/>
      <c r="GYP142" s="45"/>
      <c r="GYQ142" s="45"/>
      <c r="GYR142" s="45"/>
      <c r="GYS142" s="45"/>
      <c r="GYT142" s="45"/>
      <c r="GYU142" s="45"/>
      <c r="GYV142" s="45"/>
      <c r="GYW142" s="45"/>
      <c r="GYX142" s="45"/>
      <c r="GYY142" s="45"/>
      <c r="GYZ142" s="45"/>
      <c r="GZA142" s="45"/>
      <c r="GZB142" s="45"/>
      <c r="GZC142" s="45"/>
      <c r="GZD142" s="45"/>
      <c r="GZE142" s="45"/>
      <c r="GZF142" s="45"/>
      <c r="GZG142" s="45"/>
      <c r="GZH142" s="45"/>
      <c r="GZI142" s="45"/>
      <c r="GZJ142" s="45"/>
      <c r="GZK142" s="45"/>
      <c r="GZL142" s="45"/>
      <c r="GZM142" s="45"/>
      <c r="GZN142" s="45"/>
      <c r="GZO142" s="45"/>
      <c r="GZP142" s="45"/>
      <c r="GZQ142" s="45"/>
      <c r="GZR142" s="45"/>
      <c r="GZS142" s="45"/>
      <c r="GZT142" s="45"/>
      <c r="GZU142" s="45"/>
      <c r="GZV142" s="45"/>
      <c r="GZW142" s="45"/>
      <c r="GZX142" s="45"/>
      <c r="GZY142" s="45"/>
      <c r="GZZ142" s="45"/>
      <c r="HAA142" s="45"/>
      <c r="HAB142" s="45"/>
      <c r="HAC142" s="45"/>
      <c r="HAD142" s="45"/>
      <c r="HAE142" s="45"/>
      <c r="HAF142" s="45"/>
      <c r="HAG142" s="45"/>
      <c r="HAH142" s="45"/>
      <c r="HAI142" s="45"/>
      <c r="HAJ142" s="45"/>
      <c r="HAK142" s="45"/>
      <c r="HAL142" s="45"/>
      <c r="HAM142" s="45"/>
      <c r="HAN142" s="45"/>
      <c r="HAO142" s="45"/>
      <c r="HAP142" s="45"/>
      <c r="HAQ142" s="45"/>
      <c r="HAR142" s="45"/>
      <c r="HAS142" s="45"/>
      <c r="HAT142" s="45"/>
      <c r="HAU142" s="45"/>
      <c r="HAV142" s="45"/>
      <c r="HAW142" s="45"/>
      <c r="HAX142" s="45"/>
      <c r="HAY142" s="45"/>
      <c r="HAZ142" s="45"/>
      <c r="HBA142" s="45"/>
      <c r="HBB142" s="45"/>
      <c r="HBC142" s="45"/>
      <c r="HBD142" s="45"/>
      <c r="HBE142" s="45"/>
      <c r="HBF142" s="45"/>
      <c r="HBG142" s="45"/>
      <c r="HBH142" s="45"/>
      <c r="HBI142" s="45"/>
      <c r="HBJ142" s="45"/>
      <c r="HBK142" s="45"/>
      <c r="HBL142" s="45"/>
      <c r="HBM142" s="45"/>
      <c r="HBN142" s="45"/>
      <c r="HBO142" s="45"/>
      <c r="HBP142" s="45"/>
      <c r="HBQ142" s="45"/>
      <c r="HBR142" s="45"/>
      <c r="HBS142" s="45"/>
      <c r="HBT142" s="45"/>
      <c r="HBU142" s="45"/>
      <c r="HBV142" s="45"/>
      <c r="HBW142" s="45"/>
      <c r="HBX142" s="45"/>
      <c r="HBY142" s="45"/>
      <c r="HBZ142" s="45"/>
      <c r="HCA142" s="45"/>
      <c r="HCB142" s="45"/>
      <c r="HCC142" s="45"/>
      <c r="HCD142" s="45"/>
      <c r="HCE142" s="45"/>
      <c r="HCF142" s="45"/>
      <c r="HCG142" s="45"/>
      <c r="HCH142" s="45"/>
      <c r="HCI142" s="45"/>
      <c r="HCJ142" s="45"/>
      <c r="HCK142" s="45"/>
      <c r="HCL142" s="45"/>
      <c r="HCM142" s="45"/>
      <c r="HCN142" s="45"/>
      <c r="HCO142" s="45"/>
      <c r="HCP142" s="45"/>
      <c r="HCQ142" s="45"/>
      <c r="HCR142" s="45"/>
      <c r="HCS142" s="45"/>
      <c r="HCT142" s="45"/>
      <c r="HCU142" s="45"/>
      <c r="HCV142" s="45"/>
      <c r="HCW142" s="45"/>
      <c r="HCX142" s="45"/>
      <c r="HCY142" s="45"/>
      <c r="HCZ142" s="45"/>
      <c r="HDA142" s="45"/>
      <c r="HDB142" s="45"/>
      <c r="HDC142" s="45"/>
      <c r="HDD142" s="45"/>
      <c r="HDE142" s="45"/>
      <c r="HDF142" s="45"/>
      <c r="HDG142" s="45"/>
      <c r="HDH142" s="45"/>
      <c r="HDI142" s="45"/>
      <c r="HDJ142" s="45"/>
      <c r="HDK142" s="45"/>
      <c r="HDL142" s="45"/>
      <c r="HDM142" s="45"/>
      <c r="HDN142" s="45"/>
      <c r="HDO142" s="45"/>
      <c r="HDP142" s="45"/>
      <c r="HDQ142" s="45"/>
      <c r="HDR142" s="45"/>
      <c r="HDS142" s="45"/>
      <c r="HDT142" s="45"/>
      <c r="HDU142" s="45"/>
      <c r="HDV142" s="45"/>
      <c r="HDW142" s="45"/>
      <c r="HDX142" s="45"/>
      <c r="HDY142" s="45"/>
      <c r="HDZ142" s="45"/>
      <c r="HEA142" s="45"/>
      <c r="HEB142" s="45"/>
      <c r="HEC142" s="45"/>
      <c r="HED142" s="45"/>
      <c r="HEE142" s="45"/>
      <c r="HEF142" s="45"/>
      <c r="HEG142" s="45"/>
      <c r="HEH142" s="45"/>
      <c r="HEI142" s="45"/>
      <c r="HEJ142" s="45"/>
      <c r="HEK142" s="45"/>
      <c r="HEL142" s="45"/>
      <c r="HEM142" s="45"/>
      <c r="HEN142" s="45"/>
      <c r="HEO142" s="45"/>
      <c r="HEP142" s="45"/>
      <c r="HEQ142" s="45"/>
      <c r="HER142" s="45"/>
      <c r="HES142" s="45"/>
      <c r="HET142" s="45"/>
      <c r="HEU142" s="45"/>
      <c r="HEV142" s="45"/>
      <c r="HEW142" s="45"/>
      <c r="HEX142" s="45"/>
      <c r="HEY142" s="45"/>
      <c r="HEZ142" s="45"/>
      <c r="HFA142" s="45"/>
      <c r="HFB142" s="45"/>
      <c r="HFC142" s="45"/>
      <c r="HFD142" s="45"/>
      <c r="HFE142" s="45"/>
      <c r="HFF142" s="45"/>
      <c r="HFG142" s="45"/>
      <c r="HFH142" s="45"/>
      <c r="HFI142" s="45"/>
      <c r="HFJ142" s="45"/>
      <c r="HFK142" s="45"/>
      <c r="HFL142" s="45"/>
      <c r="HFM142" s="45"/>
      <c r="HFN142" s="45"/>
      <c r="HFO142" s="45"/>
      <c r="HFP142" s="45"/>
      <c r="HFQ142" s="45"/>
      <c r="HFR142" s="45"/>
      <c r="HFS142" s="45"/>
      <c r="HFT142" s="45"/>
      <c r="HFU142" s="45"/>
      <c r="HFV142" s="45"/>
      <c r="HFW142" s="45"/>
      <c r="HFX142" s="45"/>
      <c r="HFY142" s="45"/>
      <c r="HFZ142" s="45"/>
      <c r="HGA142" s="45"/>
      <c r="HGB142" s="45"/>
      <c r="HGC142" s="45"/>
      <c r="HGD142" s="45"/>
      <c r="HGE142" s="45"/>
      <c r="HGF142" s="45"/>
      <c r="HGG142" s="45"/>
      <c r="HGH142" s="45"/>
      <c r="HGI142" s="45"/>
      <c r="HGJ142" s="45"/>
      <c r="HGK142" s="45"/>
      <c r="HGL142" s="45"/>
      <c r="HGM142" s="45"/>
      <c r="HGN142" s="45"/>
      <c r="HGO142" s="45"/>
      <c r="HGP142" s="45"/>
      <c r="HGQ142" s="45"/>
      <c r="HGR142" s="45"/>
      <c r="HGS142" s="45"/>
      <c r="HGT142" s="45"/>
      <c r="HGU142" s="45"/>
      <c r="HGV142" s="45"/>
      <c r="HGW142" s="45"/>
      <c r="HGX142" s="45"/>
      <c r="HGY142" s="45"/>
      <c r="HGZ142" s="45"/>
      <c r="HHA142" s="45"/>
      <c r="HHB142" s="45"/>
      <c r="HHC142" s="45"/>
      <c r="HHD142" s="45"/>
      <c r="HHE142" s="45"/>
      <c r="HHF142" s="45"/>
      <c r="HHG142" s="45"/>
      <c r="HHH142" s="45"/>
      <c r="HHI142" s="45"/>
      <c r="HHJ142" s="45"/>
      <c r="HHK142" s="45"/>
      <c r="HHL142" s="45"/>
      <c r="HHM142" s="45"/>
      <c r="HHN142" s="45"/>
      <c r="HHO142" s="45"/>
      <c r="HHP142" s="45"/>
      <c r="HHQ142" s="45"/>
      <c r="HHR142" s="45"/>
      <c r="HHS142" s="45"/>
      <c r="HHT142" s="45"/>
      <c r="HHU142" s="45"/>
      <c r="HHV142" s="45"/>
      <c r="HHW142" s="45"/>
      <c r="HHX142" s="45"/>
      <c r="HHY142" s="45"/>
      <c r="HHZ142" s="45"/>
      <c r="HIA142" s="45"/>
      <c r="HIB142" s="45"/>
      <c r="HIC142" s="45"/>
      <c r="HID142" s="45"/>
      <c r="HIE142" s="45"/>
      <c r="HIF142" s="45"/>
      <c r="HIG142" s="45"/>
      <c r="HIH142" s="45"/>
      <c r="HII142" s="45"/>
      <c r="HIJ142" s="45"/>
      <c r="HIK142" s="45"/>
      <c r="HIL142" s="45"/>
      <c r="HIM142" s="45"/>
      <c r="HIN142" s="45"/>
      <c r="HIO142" s="45"/>
      <c r="HIP142" s="45"/>
      <c r="HIQ142" s="45"/>
      <c r="HIR142" s="45"/>
      <c r="HIS142" s="45"/>
      <c r="HIT142" s="45"/>
      <c r="HIU142" s="45"/>
      <c r="HIV142" s="45"/>
      <c r="HIW142" s="45"/>
      <c r="HIX142" s="45"/>
      <c r="HIY142" s="45"/>
      <c r="HIZ142" s="45"/>
      <c r="HJA142" s="45"/>
      <c r="HJB142" s="45"/>
      <c r="HJC142" s="45"/>
      <c r="HJD142" s="45"/>
      <c r="HJE142" s="45"/>
      <c r="HJF142" s="45"/>
      <c r="HJG142" s="45"/>
      <c r="HJH142" s="45"/>
      <c r="HJI142" s="45"/>
      <c r="HJJ142" s="45"/>
      <c r="HJK142" s="45"/>
      <c r="HJL142" s="45"/>
      <c r="HJM142" s="45"/>
      <c r="HJN142" s="45"/>
      <c r="HJO142" s="45"/>
      <c r="HJP142" s="45"/>
      <c r="HJQ142" s="45"/>
      <c r="HJR142" s="45"/>
      <c r="HJS142" s="45"/>
      <c r="HJT142" s="45"/>
      <c r="HJU142" s="45"/>
      <c r="HJV142" s="45"/>
      <c r="HJW142" s="45"/>
      <c r="HJX142" s="45"/>
      <c r="HJY142" s="45"/>
      <c r="HJZ142" s="45"/>
      <c r="HKA142" s="45"/>
      <c r="HKB142" s="45"/>
      <c r="HKC142" s="45"/>
      <c r="HKD142" s="45"/>
      <c r="HKE142" s="45"/>
      <c r="HKF142" s="45"/>
      <c r="HKG142" s="45"/>
      <c r="HKH142" s="45"/>
      <c r="HKI142" s="45"/>
      <c r="HKJ142" s="45"/>
      <c r="HKK142" s="45"/>
      <c r="HKL142" s="45"/>
      <c r="HKM142" s="45"/>
      <c r="HKN142" s="45"/>
      <c r="HKO142" s="45"/>
      <c r="HKP142" s="45"/>
      <c r="HKQ142" s="45"/>
      <c r="HKR142" s="45"/>
      <c r="HKS142" s="45"/>
      <c r="HKT142" s="45"/>
      <c r="HKU142" s="45"/>
      <c r="HKV142" s="45"/>
      <c r="HKW142" s="45"/>
      <c r="HKX142" s="45"/>
      <c r="HKY142" s="45"/>
      <c r="HKZ142" s="45"/>
      <c r="HLA142" s="45"/>
      <c r="HLB142" s="45"/>
      <c r="HLC142" s="45"/>
      <c r="HLD142" s="45"/>
      <c r="HLE142" s="45"/>
      <c r="HLF142" s="45"/>
      <c r="HLG142" s="45"/>
      <c r="HLH142" s="45"/>
      <c r="HLI142" s="45"/>
      <c r="HLJ142" s="45"/>
      <c r="HLK142" s="45"/>
      <c r="HLL142" s="45"/>
      <c r="HLM142" s="45"/>
      <c r="HLN142" s="45"/>
      <c r="HLO142" s="45"/>
      <c r="HLP142" s="45"/>
      <c r="HLQ142" s="45"/>
      <c r="HLR142" s="45"/>
      <c r="HLS142" s="45"/>
      <c r="HLT142" s="45"/>
      <c r="HLU142" s="45"/>
      <c r="HLV142" s="45"/>
      <c r="HLW142" s="45"/>
      <c r="HLX142" s="45"/>
      <c r="HLY142" s="45"/>
      <c r="HLZ142" s="45"/>
      <c r="HMA142" s="45"/>
      <c r="HMB142" s="45"/>
      <c r="HMC142" s="45"/>
      <c r="HMD142" s="45"/>
      <c r="HME142" s="45"/>
      <c r="HMF142" s="45"/>
      <c r="HMG142" s="45"/>
      <c r="HMH142" s="45"/>
      <c r="HMI142" s="45"/>
      <c r="HMJ142" s="45"/>
      <c r="HMK142" s="45"/>
      <c r="HML142" s="45"/>
      <c r="HMM142" s="45"/>
      <c r="HMN142" s="45"/>
      <c r="HMO142" s="45"/>
      <c r="HMP142" s="45"/>
      <c r="HMQ142" s="45"/>
      <c r="HMR142" s="45"/>
      <c r="HMS142" s="45"/>
      <c r="HMT142" s="45"/>
      <c r="HMU142" s="45"/>
      <c r="HMV142" s="45"/>
      <c r="HMW142" s="45"/>
      <c r="HMX142" s="45"/>
      <c r="HMY142" s="45"/>
      <c r="HMZ142" s="45"/>
      <c r="HNA142" s="45"/>
      <c r="HNB142" s="45"/>
      <c r="HNC142" s="45"/>
      <c r="HND142" s="45"/>
      <c r="HNE142" s="45"/>
      <c r="HNF142" s="45"/>
      <c r="HNG142" s="45"/>
      <c r="HNH142" s="45"/>
      <c r="HNI142" s="45"/>
      <c r="HNJ142" s="45"/>
      <c r="HNK142" s="45"/>
      <c r="HNL142" s="45"/>
      <c r="HNM142" s="45"/>
      <c r="HNN142" s="45"/>
      <c r="HNO142" s="45"/>
      <c r="HNP142" s="45"/>
      <c r="HNQ142" s="45"/>
      <c r="HNR142" s="45"/>
      <c r="HNS142" s="45"/>
      <c r="HNT142" s="45"/>
      <c r="HNU142" s="45"/>
      <c r="HNV142" s="45"/>
      <c r="HNW142" s="45"/>
      <c r="HNX142" s="45"/>
      <c r="HNY142" s="45"/>
      <c r="HNZ142" s="45"/>
      <c r="HOA142" s="45"/>
      <c r="HOB142" s="45"/>
      <c r="HOC142" s="45"/>
      <c r="HOD142" s="45"/>
      <c r="HOE142" s="45"/>
      <c r="HOF142" s="45"/>
      <c r="HOG142" s="45"/>
      <c r="HOH142" s="45"/>
      <c r="HOI142" s="45"/>
      <c r="HOJ142" s="45"/>
      <c r="HOK142" s="45"/>
      <c r="HOL142" s="45"/>
      <c r="HOM142" s="45"/>
      <c r="HON142" s="45"/>
      <c r="HOO142" s="45"/>
      <c r="HOP142" s="45"/>
      <c r="HOQ142" s="45"/>
      <c r="HOR142" s="45"/>
      <c r="HOS142" s="45"/>
      <c r="HOT142" s="45"/>
      <c r="HOU142" s="45"/>
      <c r="HOV142" s="45"/>
      <c r="HOW142" s="45"/>
      <c r="HOX142" s="45"/>
      <c r="HOY142" s="45"/>
      <c r="HOZ142" s="45"/>
      <c r="HPA142" s="45"/>
      <c r="HPB142" s="45"/>
      <c r="HPC142" s="45"/>
      <c r="HPD142" s="45"/>
      <c r="HPE142" s="45"/>
      <c r="HPF142" s="45"/>
      <c r="HPG142" s="45"/>
      <c r="HPH142" s="45"/>
      <c r="HPI142" s="45"/>
      <c r="HPJ142" s="45"/>
      <c r="HPK142" s="45"/>
      <c r="HPL142" s="45"/>
      <c r="HPM142" s="45"/>
      <c r="HPN142" s="45"/>
      <c r="HPO142" s="45"/>
      <c r="HPP142" s="45"/>
      <c r="HPQ142" s="45"/>
      <c r="HPR142" s="45"/>
      <c r="HPS142" s="45"/>
      <c r="HPT142" s="45"/>
      <c r="HPU142" s="45"/>
      <c r="HPV142" s="45"/>
      <c r="HPW142" s="45"/>
      <c r="HPX142" s="45"/>
      <c r="HPY142" s="45"/>
      <c r="HPZ142" s="45"/>
      <c r="HQA142" s="45"/>
      <c r="HQB142" s="45"/>
      <c r="HQC142" s="45"/>
      <c r="HQD142" s="45"/>
      <c r="HQE142" s="45"/>
      <c r="HQF142" s="45"/>
      <c r="HQG142" s="45"/>
      <c r="HQH142" s="45"/>
      <c r="HQI142" s="45"/>
      <c r="HQJ142" s="45"/>
      <c r="HQK142" s="45"/>
      <c r="HQL142" s="45"/>
      <c r="HQM142" s="45"/>
      <c r="HQN142" s="45"/>
      <c r="HQO142" s="45"/>
      <c r="HQP142" s="45"/>
      <c r="HQQ142" s="45"/>
      <c r="HQR142" s="45"/>
      <c r="HQS142" s="45"/>
      <c r="HQT142" s="45"/>
      <c r="HQU142" s="45"/>
      <c r="HQV142" s="45"/>
      <c r="HQW142" s="45"/>
      <c r="HQX142" s="45"/>
      <c r="HQY142" s="45"/>
      <c r="HQZ142" s="45"/>
      <c r="HRA142" s="45"/>
      <c r="HRB142" s="45"/>
      <c r="HRC142" s="45"/>
      <c r="HRD142" s="45"/>
      <c r="HRE142" s="45"/>
      <c r="HRF142" s="45"/>
      <c r="HRG142" s="45"/>
      <c r="HRH142" s="45"/>
      <c r="HRI142" s="45"/>
      <c r="HRJ142" s="45"/>
      <c r="HRK142" s="45"/>
      <c r="HRL142" s="45"/>
      <c r="HRM142" s="45"/>
      <c r="HRN142" s="45"/>
      <c r="HRO142" s="45"/>
      <c r="HRP142" s="45"/>
      <c r="HRQ142" s="45"/>
      <c r="HRR142" s="45"/>
      <c r="HRS142" s="45"/>
      <c r="HRT142" s="45"/>
      <c r="HRU142" s="45"/>
      <c r="HRV142" s="45"/>
      <c r="HRW142" s="45"/>
      <c r="HRX142" s="45"/>
      <c r="HRY142" s="45"/>
      <c r="HRZ142" s="45"/>
      <c r="HSA142" s="45"/>
      <c r="HSB142" s="45"/>
      <c r="HSC142" s="45"/>
      <c r="HSD142" s="45"/>
      <c r="HSE142" s="45"/>
      <c r="HSF142" s="45"/>
      <c r="HSG142" s="45"/>
      <c r="HSH142" s="45"/>
      <c r="HSI142" s="45"/>
      <c r="HSJ142" s="45"/>
      <c r="HSK142" s="45"/>
      <c r="HSL142" s="45"/>
      <c r="HSM142" s="45"/>
      <c r="HSN142" s="45"/>
      <c r="HSO142" s="45"/>
      <c r="HSP142" s="45"/>
      <c r="HSQ142" s="45"/>
      <c r="HSR142" s="45"/>
      <c r="HSS142" s="45"/>
      <c r="HST142" s="45"/>
      <c r="HSU142" s="45"/>
      <c r="HSV142" s="45"/>
      <c r="HSW142" s="45"/>
      <c r="HSX142" s="45"/>
      <c r="HSY142" s="45"/>
      <c r="HSZ142" s="45"/>
      <c r="HTA142" s="45"/>
      <c r="HTB142" s="45"/>
      <c r="HTC142" s="45"/>
      <c r="HTD142" s="45"/>
      <c r="HTE142" s="45"/>
      <c r="HTF142" s="45"/>
      <c r="HTG142" s="45"/>
      <c r="HTH142" s="45"/>
      <c r="HTI142" s="45"/>
      <c r="HTJ142" s="45"/>
      <c r="HTK142" s="45"/>
      <c r="HTL142" s="45"/>
      <c r="HTM142" s="45"/>
      <c r="HTN142" s="45"/>
      <c r="HTO142" s="45"/>
      <c r="HTP142" s="45"/>
      <c r="HTQ142" s="45"/>
      <c r="HTR142" s="45"/>
      <c r="HTS142" s="45"/>
      <c r="HTT142" s="45"/>
      <c r="HTU142" s="45"/>
      <c r="HTV142" s="45"/>
      <c r="HTW142" s="45"/>
      <c r="HTX142" s="45"/>
      <c r="HTY142" s="45"/>
      <c r="HTZ142" s="45"/>
      <c r="HUA142" s="45"/>
      <c r="HUB142" s="45"/>
      <c r="HUC142" s="45"/>
      <c r="HUD142" s="45"/>
      <c r="HUE142" s="45"/>
      <c r="HUF142" s="45"/>
      <c r="HUG142" s="45"/>
      <c r="HUH142" s="45"/>
      <c r="HUI142" s="45"/>
      <c r="HUJ142" s="45"/>
      <c r="HUK142" s="45"/>
      <c r="HUL142" s="45"/>
      <c r="HUM142" s="45"/>
      <c r="HUN142" s="45"/>
      <c r="HUO142" s="45"/>
      <c r="HUP142" s="45"/>
      <c r="HUQ142" s="45"/>
      <c r="HUR142" s="45"/>
      <c r="HUS142" s="45"/>
      <c r="HUT142" s="45"/>
      <c r="HUU142" s="45"/>
      <c r="HUV142" s="45"/>
      <c r="HUW142" s="45"/>
      <c r="HUX142" s="45"/>
      <c r="HUY142" s="45"/>
      <c r="HUZ142" s="45"/>
      <c r="HVA142" s="45"/>
      <c r="HVB142" s="45"/>
      <c r="HVC142" s="45"/>
      <c r="HVD142" s="45"/>
      <c r="HVE142" s="45"/>
      <c r="HVF142" s="45"/>
      <c r="HVG142" s="45"/>
      <c r="HVH142" s="45"/>
      <c r="HVI142" s="45"/>
      <c r="HVJ142" s="45"/>
      <c r="HVK142" s="45"/>
      <c r="HVL142" s="45"/>
      <c r="HVM142" s="45"/>
      <c r="HVN142" s="45"/>
      <c r="HVO142" s="45"/>
      <c r="HVP142" s="45"/>
      <c r="HVQ142" s="45"/>
      <c r="HVR142" s="45"/>
      <c r="HVS142" s="45"/>
      <c r="HVT142" s="45"/>
      <c r="HVU142" s="45"/>
      <c r="HVV142" s="45"/>
      <c r="HVW142" s="45"/>
      <c r="HVX142" s="45"/>
      <c r="HVY142" s="45"/>
      <c r="HVZ142" s="45"/>
      <c r="HWA142" s="45"/>
      <c r="HWB142" s="45"/>
      <c r="HWC142" s="45"/>
      <c r="HWD142" s="45"/>
      <c r="HWE142" s="45"/>
      <c r="HWF142" s="45"/>
      <c r="HWG142" s="45"/>
      <c r="HWH142" s="45"/>
      <c r="HWI142" s="45"/>
      <c r="HWJ142" s="45"/>
      <c r="HWK142" s="45"/>
      <c r="HWL142" s="45"/>
      <c r="HWM142" s="45"/>
      <c r="HWN142" s="45"/>
      <c r="HWO142" s="45"/>
      <c r="HWP142" s="45"/>
      <c r="HWQ142" s="45"/>
      <c r="HWR142" s="45"/>
      <c r="HWS142" s="45"/>
      <c r="HWT142" s="45"/>
      <c r="HWU142" s="45"/>
      <c r="HWV142" s="45"/>
      <c r="HWW142" s="45"/>
      <c r="HWX142" s="45"/>
      <c r="HWY142" s="45"/>
      <c r="HWZ142" s="45"/>
      <c r="HXA142" s="45"/>
      <c r="HXB142" s="45"/>
      <c r="HXC142" s="45"/>
      <c r="HXD142" s="45"/>
      <c r="HXE142" s="45"/>
      <c r="HXF142" s="45"/>
      <c r="HXG142" s="45"/>
      <c r="HXH142" s="45"/>
      <c r="HXI142" s="45"/>
      <c r="HXJ142" s="45"/>
      <c r="HXK142" s="45"/>
      <c r="HXL142" s="45"/>
      <c r="HXM142" s="45"/>
      <c r="HXN142" s="45"/>
      <c r="HXO142" s="45"/>
      <c r="HXP142" s="45"/>
      <c r="HXQ142" s="45"/>
      <c r="HXR142" s="45"/>
      <c r="HXS142" s="45"/>
      <c r="HXT142" s="45"/>
      <c r="HXU142" s="45"/>
      <c r="HXV142" s="45"/>
      <c r="HXW142" s="45"/>
      <c r="HXX142" s="45"/>
      <c r="HXY142" s="45"/>
      <c r="HXZ142" s="45"/>
      <c r="HYA142" s="45"/>
      <c r="HYB142" s="45"/>
      <c r="HYC142" s="45"/>
      <c r="HYD142" s="45"/>
      <c r="HYE142" s="45"/>
      <c r="HYF142" s="45"/>
      <c r="HYG142" s="45"/>
      <c r="HYH142" s="45"/>
      <c r="HYI142" s="45"/>
      <c r="HYJ142" s="45"/>
      <c r="HYK142" s="45"/>
      <c r="HYL142" s="45"/>
      <c r="HYM142" s="45"/>
      <c r="HYN142" s="45"/>
      <c r="HYO142" s="45"/>
      <c r="HYP142" s="45"/>
      <c r="HYQ142" s="45"/>
      <c r="HYR142" s="45"/>
      <c r="HYS142" s="45"/>
      <c r="HYT142" s="45"/>
      <c r="HYU142" s="45"/>
      <c r="HYV142" s="45"/>
      <c r="HYW142" s="45"/>
      <c r="HYX142" s="45"/>
      <c r="HYY142" s="45"/>
      <c r="HYZ142" s="45"/>
      <c r="HZA142" s="45"/>
      <c r="HZB142" s="45"/>
      <c r="HZC142" s="45"/>
      <c r="HZD142" s="45"/>
      <c r="HZE142" s="45"/>
      <c r="HZF142" s="45"/>
      <c r="HZG142" s="45"/>
      <c r="HZH142" s="45"/>
      <c r="HZI142" s="45"/>
      <c r="HZJ142" s="45"/>
      <c r="HZK142" s="45"/>
      <c r="HZL142" s="45"/>
      <c r="HZM142" s="45"/>
      <c r="HZN142" s="45"/>
      <c r="HZO142" s="45"/>
      <c r="HZP142" s="45"/>
      <c r="HZQ142" s="45"/>
      <c r="HZR142" s="45"/>
      <c r="HZS142" s="45"/>
      <c r="HZT142" s="45"/>
      <c r="HZU142" s="45"/>
      <c r="HZV142" s="45"/>
      <c r="HZW142" s="45"/>
      <c r="HZX142" s="45"/>
      <c r="HZY142" s="45"/>
      <c r="HZZ142" s="45"/>
      <c r="IAA142" s="45"/>
      <c r="IAB142" s="45"/>
      <c r="IAC142" s="45"/>
      <c r="IAD142" s="45"/>
      <c r="IAE142" s="45"/>
      <c r="IAF142" s="45"/>
      <c r="IAG142" s="45"/>
      <c r="IAH142" s="45"/>
      <c r="IAI142" s="45"/>
      <c r="IAJ142" s="45"/>
      <c r="IAK142" s="45"/>
      <c r="IAL142" s="45"/>
      <c r="IAM142" s="45"/>
      <c r="IAN142" s="45"/>
      <c r="IAO142" s="45"/>
      <c r="IAP142" s="45"/>
      <c r="IAQ142" s="45"/>
      <c r="IAR142" s="45"/>
      <c r="IAS142" s="45"/>
      <c r="IAT142" s="45"/>
      <c r="IAU142" s="45"/>
      <c r="IAV142" s="45"/>
      <c r="IAW142" s="45"/>
      <c r="IAX142" s="45"/>
      <c r="IAY142" s="45"/>
      <c r="IAZ142" s="45"/>
      <c r="IBA142" s="45"/>
      <c r="IBB142" s="45"/>
      <c r="IBC142" s="45"/>
      <c r="IBD142" s="45"/>
      <c r="IBE142" s="45"/>
      <c r="IBF142" s="45"/>
      <c r="IBG142" s="45"/>
      <c r="IBH142" s="45"/>
      <c r="IBI142" s="45"/>
      <c r="IBJ142" s="45"/>
      <c r="IBK142" s="45"/>
      <c r="IBL142" s="45"/>
      <c r="IBM142" s="45"/>
      <c r="IBN142" s="45"/>
      <c r="IBO142" s="45"/>
      <c r="IBP142" s="45"/>
      <c r="IBQ142" s="45"/>
      <c r="IBR142" s="45"/>
      <c r="IBS142" s="45"/>
      <c r="IBT142" s="45"/>
      <c r="IBU142" s="45"/>
      <c r="IBV142" s="45"/>
      <c r="IBW142" s="45"/>
      <c r="IBX142" s="45"/>
      <c r="IBY142" s="45"/>
      <c r="IBZ142" s="45"/>
      <c r="ICA142" s="45"/>
      <c r="ICB142" s="45"/>
      <c r="ICC142" s="45"/>
      <c r="ICD142" s="45"/>
      <c r="ICE142" s="45"/>
      <c r="ICF142" s="45"/>
      <c r="ICG142" s="45"/>
      <c r="ICH142" s="45"/>
      <c r="ICI142" s="45"/>
      <c r="ICJ142" s="45"/>
      <c r="ICK142" s="45"/>
      <c r="ICL142" s="45"/>
      <c r="ICM142" s="45"/>
      <c r="ICN142" s="45"/>
      <c r="ICO142" s="45"/>
      <c r="ICP142" s="45"/>
      <c r="ICQ142" s="45"/>
      <c r="ICR142" s="45"/>
      <c r="ICS142" s="45"/>
      <c r="ICT142" s="45"/>
      <c r="ICU142" s="45"/>
      <c r="ICV142" s="45"/>
      <c r="ICW142" s="45"/>
      <c r="ICX142" s="45"/>
      <c r="ICY142" s="45"/>
      <c r="ICZ142" s="45"/>
      <c r="IDA142" s="45"/>
      <c r="IDB142" s="45"/>
      <c r="IDC142" s="45"/>
      <c r="IDD142" s="45"/>
      <c r="IDE142" s="45"/>
      <c r="IDF142" s="45"/>
      <c r="IDG142" s="45"/>
      <c r="IDH142" s="45"/>
      <c r="IDI142" s="45"/>
      <c r="IDJ142" s="45"/>
      <c r="IDK142" s="45"/>
      <c r="IDL142" s="45"/>
      <c r="IDM142" s="45"/>
      <c r="IDN142" s="45"/>
      <c r="IDO142" s="45"/>
      <c r="IDP142" s="45"/>
      <c r="IDQ142" s="45"/>
      <c r="IDR142" s="45"/>
      <c r="IDS142" s="45"/>
      <c r="IDT142" s="45"/>
      <c r="IDU142" s="45"/>
      <c r="IDV142" s="45"/>
      <c r="IDW142" s="45"/>
      <c r="IDX142" s="45"/>
      <c r="IDY142" s="45"/>
      <c r="IDZ142" s="45"/>
      <c r="IEA142" s="45"/>
      <c r="IEB142" s="45"/>
      <c r="IEC142" s="45"/>
      <c r="IED142" s="45"/>
      <c r="IEE142" s="45"/>
      <c r="IEF142" s="45"/>
      <c r="IEG142" s="45"/>
      <c r="IEH142" s="45"/>
      <c r="IEI142" s="45"/>
      <c r="IEJ142" s="45"/>
      <c r="IEK142" s="45"/>
      <c r="IEL142" s="45"/>
      <c r="IEM142" s="45"/>
      <c r="IEN142" s="45"/>
      <c r="IEO142" s="45"/>
      <c r="IEP142" s="45"/>
      <c r="IEQ142" s="45"/>
      <c r="IER142" s="45"/>
      <c r="IES142" s="45"/>
      <c r="IET142" s="45"/>
      <c r="IEU142" s="45"/>
      <c r="IEV142" s="45"/>
      <c r="IEW142" s="45"/>
      <c r="IEX142" s="45"/>
      <c r="IEY142" s="45"/>
      <c r="IEZ142" s="45"/>
      <c r="IFA142" s="45"/>
      <c r="IFB142" s="45"/>
      <c r="IFC142" s="45"/>
      <c r="IFD142" s="45"/>
      <c r="IFE142" s="45"/>
      <c r="IFF142" s="45"/>
      <c r="IFG142" s="45"/>
      <c r="IFH142" s="45"/>
      <c r="IFI142" s="45"/>
      <c r="IFJ142" s="45"/>
      <c r="IFK142" s="45"/>
      <c r="IFL142" s="45"/>
      <c r="IFM142" s="45"/>
      <c r="IFN142" s="45"/>
      <c r="IFO142" s="45"/>
      <c r="IFP142" s="45"/>
      <c r="IFQ142" s="45"/>
      <c r="IFR142" s="45"/>
      <c r="IFS142" s="45"/>
      <c r="IFT142" s="45"/>
      <c r="IFU142" s="45"/>
      <c r="IFV142" s="45"/>
      <c r="IFW142" s="45"/>
      <c r="IFX142" s="45"/>
      <c r="IFY142" s="45"/>
      <c r="IFZ142" s="45"/>
      <c r="IGA142" s="45"/>
      <c r="IGB142" s="45"/>
      <c r="IGC142" s="45"/>
      <c r="IGD142" s="45"/>
      <c r="IGE142" s="45"/>
      <c r="IGF142" s="45"/>
      <c r="IGG142" s="45"/>
      <c r="IGH142" s="45"/>
      <c r="IGI142" s="45"/>
      <c r="IGJ142" s="45"/>
      <c r="IGK142" s="45"/>
      <c r="IGL142" s="45"/>
      <c r="IGM142" s="45"/>
      <c r="IGN142" s="45"/>
      <c r="IGO142" s="45"/>
      <c r="IGP142" s="45"/>
      <c r="IGQ142" s="45"/>
      <c r="IGR142" s="45"/>
      <c r="IGS142" s="45"/>
      <c r="IGT142" s="45"/>
      <c r="IGU142" s="45"/>
      <c r="IGV142" s="45"/>
      <c r="IGW142" s="45"/>
      <c r="IGX142" s="45"/>
      <c r="IGY142" s="45"/>
      <c r="IGZ142" s="45"/>
      <c r="IHA142" s="45"/>
      <c r="IHB142" s="45"/>
      <c r="IHC142" s="45"/>
      <c r="IHD142" s="45"/>
      <c r="IHE142" s="45"/>
      <c r="IHF142" s="45"/>
      <c r="IHG142" s="45"/>
      <c r="IHH142" s="45"/>
      <c r="IHI142" s="45"/>
      <c r="IHJ142" s="45"/>
      <c r="IHK142" s="45"/>
      <c r="IHL142" s="45"/>
      <c r="IHM142" s="45"/>
      <c r="IHN142" s="45"/>
      <c r="IHO142" s="45"/>
      <c r="IHP142" s="45"/>
      <c r="IHQ142" s="45"/>
      <c r="IHR142" s="45"/>
      <c r="IHS142" s="45"/>
      <c r="IHT142" s="45"/>
      <c r="IHU142" s="45"/>
      <c r="IHV142" s="45"/>
      <c r="IHW142" s="45"/>
      <c r="IHX142" s="45"/>
      <c r="IHY142" s="45"/>
      <c r="IHZ142" s="45"/>
      <c r="IIA142" s="45"/>
      <c r="IIB142" s="45"/>
      <c r="IIC142" s="45"/>
      <c r="IID142" s="45"/>
      <c r="IIE142" s="45"/>
      <c r="IIF142" s="45"/>
      <c r="IIG142" s="45"/>
      <c r="IIH142" s="45"/>
      <c r="III142" s="45"/>
      <c r="IIJ142" s="45"/>
      <c r="IIK142" s="45"/>
      <c r="IIL142" s="45"/>
      <c r="IIM142" s="45"/>
      <c r="IIN142" s="45"/>
      <c r="IIO142" s="45"/>
      <c r="IIP142" s="45"/>
      <c r="IIQ142" s="45"/>
      <c r="IIR142" s="45"/>
      <c r="IIS142" s="45"/>
      <c r="IIT142" s="45"/>
      <c r="IIU142" s="45"/>
      <c r="IIV142" s="45"/>
      <c r="IIW142" s="45"/>
      <c r="IIX142" s="45"/>
      <c r="IIY142" s="45"/>
      <c r="IIZ142" s="45"/>
      <c r="IJA142" s="45"/>
      <c r="IJB142" s="45"/>
      <c r="IJC142" s="45"/>
      <c r="IJD142" s="45"/>
      <c r="IJE142" s="45"/>
      <c r="IJF142" s="45"/>
      <c r="IJG142" s="45"/>
      <c r="IJH142" s="45"/>
      <c r="IJI142" s="45"/>
      <c r="IJJ142" s="45"/>
      <c r="IJK142" s="45"/>
      <c r="IJL142" s="45"/>
      <c r="IJM142" s="45"/>
      <c r="IJN142" s="45"/>
      <c r="IJO142" s="45"/>
      <c r="IJP142" s="45"/>
      <c r="IJQ142" s="45"/>
      <c r="IJR142" s="45"/>
      <c r="IJS142" s="45"/>
      <c r="IJT142" s="45"/>
      <c r="IJU142" s="45"/>
      <c r="IJV142" s="45"/>
      <c r="IJW142" s="45"/>
      <c r="IJX142" s="45"/>
      <c r="IJY142" s="45"/>
      <c r="IJZ142" s="45"/>
      <c r="IKA142" s="45"/>
      <c r="IKB142" s="45"/>
      <c r="IKC142" s="45"/>
      <c r="IKD142" s="45"/>
      <c r="IKE142" s="45"/>
      <c r="IKF142" s="45"/>
      <c r="IKG142" s="45"/>
      <c r="IKH142" s="45"/>
      <c r="IKI142" s="45"/>
      <c r="IKJ142" s="45"/>
      <c r="IKK142" s="45"/>
      <c r="IKL142" s="45"/>
      <c r="IKM142" s="45"/>
      <c r="IKN142" s="45"/>
      <c r="IKO142" s="45"/>
      <c r="IKP142" s="45"/>
      <c r="IKQ142" s="45"/>
      <c r="IKR142" s="45"/>
      <c r="IKS142" s="45"/>
      <c r="IKT142" s="45"/>
      <c r="IKU142" s="45"/>
      <c r="IKV142" s="45"/>
      <c r="IKW142" s="45"/>
      <c r="IKX142" s="45"/>
      <c r="IKY142" s="45"/>
      <c r="IKZ142" s="45"/>
      <c r="ILA142" s="45"/>
      <c r="ILB142" s="45"/>
      <c r="ILC142" s="45"/>
      <c r="ILD142" s="45"/>
      <c r="ILE142" s="45"/>
      <c r="ILF142" s="45"/>
      <c r="ILG142" s="45"/>
      <c r="ILH142" s="45"/>
      <c r="ILI142" s="45"/>
      <c r="ILJ142" s="45"/>
      <c r="ILK142" s="45"/>
      <c r="ILL142" s="45"/>
      <c r="ILM142" s="45"/>
      <c r="ILN142" s="45"/>
      <c r="ILO142" s="45"/>
      <c r="ILP142" s="45"/>
      <c r="ILQ142" s="45"/>
      <c r="ILR142" s="45"/>
      <c r="ILS142" s="45"/>
      <c r="ILT142" s="45"/>
      <c r="ILU142" s="45"/>
      <c r="ILV142" s="45"/>
      <c r="ILW142" s="45"/>
      <c r="ILX142" s="45"/>
      <c r="ILY142" s="45"/>
      <c r="ILZ142" s="45"/>
      <c r="IMA142" s="45"/>
      <c r="IMB142" s="45"/>
      <c r="IMC142" s="45"/>
      <c r="IMD142" s="45"/>
      <c r="IME142" s="45"/>
      <c r="IMF142" s="45"/>
      <c r="IMG142" s="45"/>
      <c r="IMH142" s="45"/>
      <c r="IMI142" s="45"/>
      <c r="IMJ142" s="45"/>
      <c r="IMK142" s="45"/>
      <c r="IML142" s="45"/>
      <c r="IMM142" s="45"/>
      <c r="IMN142" s="45"/>
      <c r="IMO142" s="45"/>
      <c r="IMP142" s="45"/>
      <c r="IMQ142" s="45"/>
      <c r="IMR142" s="45"/>
      <c r="IMS142" s="45"/>
      <c r="IMT142" s="45"/>
      <c r="IMU142" s="45"/>
      <c r="IMV142" s="45"/>
      <c r="IMW142" s="45"/>
      <c r="IMX142" s="45"/>
      <c r="IMY142" s="45"/>
      <c r="IMZ142" s="45"/>
      <c r="INA142" s="45"/>
      <c r="INB142" s="45"/>
      <c r="INC142" s="45"/>
      <c r="IND142" s="45"/>
      <c r="INE142" s="45"/>
      <c r="INF142" s="45"/>
      <c r="ING142" s="45"/>
      <c r="INH142" s="45"/>
      <c r="INI142" s="45"/>
      <c r="INJ142" s="45"/>
      <c r="INK142" s="45"/>
      <c r="INL142" s="45"/>
      <c r="INM142" s="45"/>
      <c r="INN142" s="45"/>
      <c r="INO142" s="45"/>
      <c r="INP142" s="45"/>
      <c r="INQ142" s="45"/>
      <c r="INR142" s="45"/>
      <c r="INS142" s="45"/>
      <c r="INT142" s="45"/>
      <c r="INU142" s="45"/>
      <c r="INV142" s="45"/>
      <c r="INW142" s="45"/>
      <c r="INX142" s="45"/>
      <c r="INY142" s="45"/>
      <c r="INZ142" s="45"/>
      <c r="IOA142" s="45"/>
      <c r="IOB142" s="45"/>
      <c r="IOC142" s="45"/>
      <c r="IOD142" s="45"/>
      <c r="IOE142" s="45"/>
      <c r="IOF142" s="45"/>
      <c r="IOG142" s="45"/>
      <c r="IOH142" s="45"/>
      <c r="IOI142" s="45"/>
      <c r="IOJ142" s="45"/>
      <c r="IOK142" s="45"/>
      <c r="IOL142" s="45"/>
      <c r="IOM142" s="45"/>
      <c r="ION142" s="45"/>
      <c r="IOO142" s="45"/>
      <c r="IOP142" s="45"/>
      <c r="IOQ142" s="45"/>
      <c r="IOR142" s="45"/>
      <c r="IOS142" s="45"/>
      <c r="IOT142" s="45"/>
      <c r="IOU142" s="45"/>
      <c r="IOV142" s="45"/>
      <c r="IOW142" s="45"/>
      <c r="IOX142" s="45"/>
      <c r="IOY142" s="45"/>
      <c r="IOZ142" s="45"/>
      <c r="IPA142" s="45"/>
      <c r="IPB142" s="45"/>
      <c r="IPC142" s="45"/>
      <c r="IPD142" s="45"/>
      <c r="IPE142" s="45"/>
      <c r="IPF142" s="45"/>
      <c r="IPG142" s="45"/>
      <c r="IPH142" s="45"/>
      <c r="IPI142" s="45"/>
      <c r="IPJ142" s="45"/>
      <c r="IPK142" s="45"/>
      <c r="IPL142" s="45"/>
      <c r="IPM142" s="45"/>
      <c r="IPN142" s="45"/>
      <c r="IPO142" s="45"/>
      <c r="IPP142" s="45"/>
      <c r="IPQ142" s="45"/>
      <c r="IPR142" s="45"/>
      <c r="IPS142" s="45"/>
      <c r="IPT142" s="45"/>
      <c r="IPU142" s="45"/>
      <c r="IPV142" s="45"/>
      <c r="IPW142" s="45"/>
      <c r="IPX142" s="45"/>
      <c r="IPY142" s="45"/>
      <c r="IPZ142" s="45"/>
      <c r="IQA142" s="45"/>
      <c r="IQB142" s="45"/>
      <c r="IQC142" s="45"/>
      <c r="IQD142" s="45"/>
      <c r="IQE142" s="45"/>
      <c r="IQF142" s="45"/>
      <c r="IQG142" s="45"/>
      <c r="IQH142" s="45"/>
      <c r="IQI142" s="45"/>
      <c r="IQJ142" s="45"/>
      <c r="IQK142" s="45"/>
      <c r="IQL142" s="45"/>
      <c r="IQM142" s="45"/>
      <c r="IQN142" s="45"/>
      <c r="IQO142" s="45"/>
      <c r="IQP142" s="45"/>
      <c r="IQQ142" s="45"/>
      <c r="IQR142" s="45"/>
      <c r="IQS142" s="45"/>
      <c r="IQT142" s="45"/>
      <c r="IQU142" s="45"/>
      <c r="IQV142" s="45"/>
      <c r="IQW142" s="45"/>
      <c r="IQX142" s="45"/>
      <c r="IQY142" s="45"/>
      <c r="IQZ142" s="45"/>
      <c r="IRA142" s="45"/>
      <c r="IRB142" s="45"/>
      <c r="IRC142" s="45"/>
      <c r="IRD142" s="45"/>
      <c r="IRE142" s="45"/>
      <c r="IRF142" s="45"/>
      <c r="IRG142" s="45"/>
      <c r="IRH142" s="45"/>
      <c r="IRI142" s="45"/>
      <c r="IRJ142" s="45"/>
      <c r="IRK142" s="45"/>
      <c r="IRL142" s="45"/>
      <c r="IRM142" s="45"/>
      <c r="IRN142" s="45"/>
      <c r="IRO142" s="45"/>
      <c r="IRP142" s="45"/>
      <c r="IRQ142" s="45"/>
      <c r="IRR142" s="45"/>
      <c r="IRS142" s="45"/>
      <c r="IRT142" s="45"/>
      <c r="IRU142" s="45"/>
      <c r="IRV142" s="45"/>
      <c r="IRW142" s="45"/>
      <c r="IRX142" s="45"/>
      <c r="IRY142" s="45"/>
      <c r="IRZ142" s="45"/>
      <c r="ISA142" s="45"/>
      <c r="ISB142" s="45"/>
      <c r="ISC142" s="45"/>
      <c r="ISD142" s="45"/>
      <c r="ISE142" s="45"/>
      <c r="ISF142" s="45"/>
      <c r="ISG142" s="45"/>
      <c r="ISH142" s="45"/>
      <c r="ISI142" s="45"/>
      <c r="ISJ142" s="45"/>
      <c r="ISK142" s="45"/>
      <c r="ISL142" s="45"/>
      <c r="ISM142" s="45"/>
      <c r="ISN142" s="45"/>
      <c r="ISO142" s="45"/>
      <c r="ISP142" s="45"/>
      <c r="ISQ142" s="45"/>
      <c r="ISR142" s="45"/>
      <c r="ISS142" s="45"/>
      <c r="IST142" s="45"/>
      <c r="ISU142" s="45"/>
      <c r="ISV142" s="45"/>
      <c r="ISW142" s="45"/>
      <c r="ISX142" s="45"/>
      <c r="ISY142" s="45"/>
      <c r="ISZ142" s="45"/>
      <c r="ITA142" s="45"/>
      <c r="ITB142" s="45"/>
      <c r="ITC142" s="45"/>
      <c r="ITD142" s="45"/>
      <c r="ITE142" s="45"/>
      <c r="ITF142" s="45"/>
      <c r="ITG142" s="45"/>
      <c r="ITH142" s="45"/>
      <c r="ITI142" s="45"/>
      <c r="ITJ142" s="45"/>
      <c r="ITK142" s="45"/>
      <c r="ITL142" s="45"/>
      <c r="ITM142" s="45"/>
      <c r="ITN142" s="45"/>
      <c r="ITO142" s="45"/>
      <c r="ITP142" s="45"/>
      <c r="ITQ142" s="45"/>
      <c r="ITR142" s="45"/>
      <c r="ITS142" s="45"/>
      <c r="ITT142" s="45"/>
      <c r="ITU142" s="45"/>
      <c r="ITV142" s="45"/>
      <c r="ITW142" s="45"/>
      <c r="ITX142" s="45"/>
      <c r="ITY142" s="45"/>
      <c r="ITZ142" s="45"/>
      <c r="IUA142" s="45"/>
      <c r="IUB142" s="45"/>
      <c r="IUC142" s="45"/>
      <c r="IUD142" s="45"/>
      <c r="IUE142" s="45"/>
      <c r="IUF142" s="45"/>
      <c r="IUG142" s="45"/>
      <c r="IUH142" s="45"/>
      <c r="IUI142" s="45"/>
      <c r="IUJ142" s="45"/>
      <c r="IUK142" s="45"/>
      <c r="IUL142" s="45"/>
      <c r="IUM142" s="45"/>
      <c r="IUN142" s="45"/>
      <c r="IUO142" s="45"/>
      <c r="IUP142" s="45"/>
      <c r="IUQ142" s="45"/>
      <c r="IUR142" s="45"/>
      <c r="IUS142" s="45"/>
      <c r="IUT142" s="45"/>
      <c r="IUU142" s="45"/>
      <c r="IUV142" s="45"/>
      <c r="IUW142" s="45"/>
      <c r="IUX142" s="45"/>
      <c r="IUY142" s="45"/>
      <c r="IUZ142" s="45"/>
      <c r="IVA142" s="45"/>
      <c r="IVB142" s="45"/>
      <c r="IVC142" s="45"/>
      <c r="IVD142" s="45"/>
      <c r="IVE142" s="45"/>
      <c r="IVF142" s="45"/>
      <c r="IVG142" s="45"/>
      <c r="IVH142" s="45"/>
      <c r="IVI142" s="45"/>
      <c r="IVJ142" s="45"/>
      <c r="IVK142" s="45"/>
      <c r="IVL142" s="45"/>
      <c r="IVM142" s="45"/>
      <c r="IVN142" s="45"/>
      <c r="IVO142" s="45"/>
      <c r="IVP142" s="45"/>
      <c r="IVQ142" s="45"/>
      <c r="IVR142" s="45"/>
      <c r="IVS142" s="45"/>
      <c r="IVT142" s="45"/>
      <c r="IVU142" s="45"/>
      <c r="IVV142" s="45"/>
      <c r="IVW142" s="45"/>
      <c r="IVX142" s="45"/>
      <c r="IVY142" s="45"/>
      <c r="IVZ142" s="45"/>
      <c r="IWA142" s="45"/>
      <c r="IWB142" s="45"/>
      <c r="IWC142" s="45"/>
      <c r="IWD142" s="45"/>
      <c r="IWE142" s="45"/>
      <c r="IWF142" s="45"/>
      <c r="IWG142" s="45"/>
      <c r="IWH142" s="45"/>
      <c r="IWI142" s="45"/>
      <c r="IWJ142" s="45"/>
      <c r="IWK142" s="45"/>
      <c r="IWL142" s="45"/>
      <c r="IWM142" s="45"/>
      <c r="IWN142" s="45"/>
      <c r="IWO142" s="45"/>
      <c r="IWP142" s="45"/>
      <c r="IWQ142" s="45"/>
      <c r="IWR142" s="45"/>
      <c r="IWS142" s="45"/>
      <c r="IWT142" s="45"/>
      <c r="IWU142" s="45"/>
      <c r="IWV142" s="45"/>
      <c r="IWW142" s="45"/>
      <c r="IWX142" s="45"/>
      <c r="IWY142" s="45"/>
      <c r="IWZ142" s="45"/>
      <c r="IXA142" s="45"/>
      <c r="IXB142" s="45"/>
      <c r="IXC142" s="45"/>
      <c r="IXD142" s="45"/>
      <c r="IXE142" s="45"/>
      <c r="IXF142" s="45"/>
      <c r="IXG142" s="45"/>
      <c r="IXH142" s="45"/>
      <c r="IXI142" s="45"/>
      <c r="IXJ142" s="45"/>
      <c r="IXK142" s="45"/>
      <c r="IXL142" s="45"/>
      <c r="IXM142" s="45"/>
      <c r="IXN142" s="45"/>
      <c r="IXO142" s="45"/>
      <c r="IXP142" s="45"/>
      <c r="IXQ142" s="45"/>
      <c r="IXR142" s="45"/>
      <c r="IXS142" s="45"/>
      <c r="IXT142" s="45"/>
      <c r="IXU142" s="45"/>
      <c r="IXV142" s="45"/>
      <c r="IXW142" s="45"/>
      <c r="IXX142" s="45"/>
      <c r="IXY142" s="45"/>
      <c r="IXZ142" s="45"/>
      <c r="IYA142" s="45"/>
      <c r="IYB142" s="45"/>
      <c r="IYC142" s="45"/>
      <c r="IYD142" s="45"/>
      <c r="IYE142" s="45"/>
      <c r="IYF142" s="45"/>
      <c r="IYG142" s="45"/>
      <c r="IYH142" s="45"/>
      <c r="IYI142" s="45"/>
      <c r="IYJ142" s="45"/>
      <c r="IYK142" s="45"/>
      <c r="IYL142" s="45"/>
      <c r="IYM142" s="45"/>
      <c r="IYN142" s="45"/>
      <c r="IYO142" s="45"/>
      <c r="IYP142" s="45"/>
      <c r="IYQ142" s="45"/>
      <c r="IYR142" s="45"/>
      <c r="IYS142" s="45"/>
      <c r="IYT142" s="45"/>
      <c r="IYU142" s="45"/>
      <c r="IYV142" s="45"/>
      <c r="IYW142" s="45"/>
      <c r="IYX142" s="45"/>
      <c r="IYY142" s="45"/>
      <c r="IYZ142" s="45"/>
      <c r="IZA142" s="45"/>
      <c r="IZB142" s="45"/>
      <c r="IZC142" s="45"/>
      <c r="IZD142" s="45"/>
      <c r="IZE142" s="45"/>
      <c r="IZF142" s="45"/>
      <c r="IZG142" s="45"/>
      <c r="IZH142" s="45"/>
      <c r="IZI142" s="45"/>
      <c r="IZJ142" s="45"/>
      <c r="IZK142" s="45"/>
      <c r="IZL142" s="45"/>
      <c r="IZM142" s="45"/>
      <c r="IZN142" s="45"/>
      <c r="IZO142" s="45"/>
      <c r="IZP142" s="45"/>
      <c r="IZQ142" s="45"/>
      <c r="IZR142" s="45"/>
      <c r="IZS142" s="45"/>
      <c r="IZT142" s="45"/>
      <c r="IZU142" s="45"/>
      <c r="IZV142" s="45"/>
      <c r="IZW142" s="45"/>
      <c r="IZX142" s="45"/>
      <c r="IZY142" s="45"/>
      <c r="IZZ142" s="45"/>
      <c r="JAA142" s="45"/>
      <c r="JAB142" s="45"/>
      <c r="JAC142" s="45"/>
      <c r="JAD142" s="45"/>
      <c r="JAE142" s="45"/>
      <c r="JAF142" s="45"/>
      <c r="JAG142" s="45"/>
      <c r="JAH142" s="45"/>
      <c r="JAI142" s="45"/>
      <c r="JAJ142" s="45"/>
      <c r="JAK142" s="45"/>
      <c r="JAL142" s="45"/>
      <c r="JAM142" s="45"/>
      <c r="JAN142" s="45"/>
      <c r="JAO142" s="45"/>
      <c r="JAP142" s="45"/>
      <c r="JAQ142" s="45"/>
      <c r="JAR142" s="45"/>
      <c r="JAS142" s="45"/>
      <c r="JAT142" s="45"/>
      <c r="JAU142" s="45"/>
      <c r="JAV142" s="45"/>
      <c r="JAW142" s="45"/>
      <c r="JAX142" s="45"/>
      <c r="JAY142" s="45"/>
      <c r="JAZ142" s="45"/>
      <c r="JBA142" s="45"/>
      <c r="JBB142" s="45"/>
      <c r="JBC142" s="45"/>
      <c r="JBD142" s="45"/>
      <c r="JBE142" s="45"/>
      <c r="JBF142" s="45"/>
      <c r="JBG142" s="45"/>
      <c r="JBH142" s="45"/>
      <c r="JBI142" s="45"/>
      <c r="JBJ142" s="45"/>
      <c r="JBK142" s="45"/>
      <c r="JBL142" s="45"/>
      <c r="JBM142" s="45"/>
      <c r="JBN142" s="45"/>
      <c r="JBO142" s="45"/>
      <c r="JBP142" s="45"/>
      <c r="JBQ142" s="45"/>
      <c r="JBR142" s="45"/>
      <c r="JBS142" s="45"/>
      <c r="JBT142" s="45"/>
      <c r="JBU142" s="45"/>
      <c r="JBV142" s="45"/>
      <c r="JBW142" s="45"/>
      <c r="JBX142" s="45"/>
      <c r="JBY142" s="45"/>
      <c r="JBZ142" s="45"/>
      <c r="JCA142" s="45"/>
      <c r="JCB142" s="45"/>
      <c r="JCC142" s="45"/>
      <c r="JCD142" s="45"/>
      <c r="JCE142" s="45"/>
      <c r="JCF142" s="45"/>
      <c r="JCG142" s="45"/>
      <c r="JCH142" s="45"/>
      <c r="JCI142" s="45"/>
      <c r="JCJ142" s="45"/>
      <c r="JCK142" s="45"/>
      <c r="JCL142" s="45"/>
      <c r="JCM142" s="45"/>
      <c r="JCN142" s="45"/>
      <c r="JCO142" s="45"/>
      <c r="JCP142" s="45"/>
      <c r="JCQ142" s="45"/>
      <c r="JCR142" s="45"/>
      <c r="JCS142" s="45"/>
      <c r="JCT142" s="45"/>
      <c r="JCU142" s="45"/>
      <c r="JCV142" s="45"/>
      <c r="JCW142" s="45"/>
      <c r="JCX142" s="45"/>
      <c r="JCY142" s="45"/>
      <c r="JCZ142" s="45"/>
      <c r="JDA142" s="45"/>
      <c r="JDB142" s="45"/>
      <c r="JDC142" s="45"/>
      <c r="JDD142" s="45"/>
      <c r="JDE142" s="45"/>
      <c r="JDF142" s="45"/>
      <c r="JDG142" s="45"/>
      <c r="JDH142" s="45"/>
      <c r="JDI142" s="45"/>
      <c r="JDJ142" s="45"/>
      <c r="JDK142" s="45"/>
      <c r="JDL142" s="45"/>
      <c r="JDM142" s="45"/>
      <c r="JDN142" s="45"/>
      <c r="JDO142" s="45"/>
      <c r="JDP142" s="45"/>
      <c r="JDQ142" s="45"/>
      <c r="JDR142" s="45"/>
      <c r="JDS142" s="45"/>
      <c r="JDT142" s="45"/>
      <c r="JDU142" s="45"/>
      <c r="JDV142" s="45"/>
      <c r="JDW142" s="45"/>
      <c r="JDX142" s="45"/>
      <c r="JDY142" s="45"/>
      <c r="JDZ142" s="45"/>
      <c r="JEA142" s="45"/>
      <c r="JEB142" s="45"/>
      <c r="JEC142" s="45"/>
      <c r="JED142" s="45"/>
      <c r="JEE142" s="45"/>
      <c r="JEF142" s="45"/>
      <c r="JEG142" s="45"/>
      <c r="JEH142" s="45"/>
      <c r="JEI142" s="45"/>
      <c r="JEJ142" s="45"/>
      <c r="JEK142" s="45"/>
      <c r="JEL142" s="45"/>
      <c r="JEM142" s="45"/>
      <c r="JEN142" s="45"/>
      <c r="JEO142" s="45"/>
      <c r="JEP142" s="45"/>
      <c r="JEQ142" s="45"/>
      <c r="JER142" s="45"/>
      <c r="JES142" s="45"/>
      <c r="JET142" s="45"/>
      <c r="JEU142" s="45"/>
      <c r="JEV142" s="45"/>
      <c r="JEW142" s="45"/>
      <c r="JEX142" s="45"/>
      <c r="JEY142" s="45"/>
      <c r="JEZ142" s="45"/>
      <c r="JFA142" s="45"/>
      <c r="JFB142" s="45"/>
      <c r="JFC142" s="45"/>
      <c r="JFD142" s="45"/>
      <c r="JFE142" s="45"/>
      <c r="JFF142" s="45"/>
      <c r="JFG142" s="45"/>
      <c r="JFH142" s="45"/>
      <c r="JFI142" s="45"/>
      <c r="JFJ142" s="45"/>
      <c r="JFK142" s="45"/>
      <c r="JFL142" s="45"/>
      <c r="JFM142" s="45"/>
      <c r="JFN142" s="45"/>
      <c r="JFO142" s="45"/>
      <c r="JFP142" s="45"/>
      <c r="JFQ142" s="45"/>
      <c r="JFR142" s="45"/>
      <c r="JFS142" s="45"/>
      <c r="JFT142" s="45"/>
      <c r="JFU142" s="45"/>
      <c r="JFV142" s="45"/>
      <c r="JFW142" s="45"/>
      <c r="JFX142" s="45"/>
      <c r="JFY142" s="45"/>
      <c r="JFZ142" s="45"/>
      <c r="JGA142" s="45"/>
      <c r="JGB142" s="45"/>
      <c r="JGC142" s="45"/>
      <c r="JGD142" s="45"/>
      <c r="JGE142" s="45"/>
      <c r="JGF142" s="45"/>
      <c r="JGG142" s="45"/>
      <c r="JGH142" s="45"/>
      <c r="JGI142" s="45"/>
      <c r="JGJ142" s="45"/>
      <c r="JGK142" s="45"/>
      <c r="JGL142" s="45"/>
      <c r="JGM142" s="45"/>
      <c r="JGN142" s="45"/>
      <c r="JGO142" s="45"/>
      <c r="JGP142" s="45"/>
      <c r="JGQ142" s="45"/>
      <c r="JGR142" s="45"/>
      <c r="JGS142" s="45"/>
      <c r="JGT142" s="45"/>
      <c r="JGU142" s="45"/>
      <c r="JGV142" s="45"/>
      <c r="JGW142" s="45"/>
      <c r="JGX142" s="45"/>
      <c r="JGY142" s="45"/>
      <c r="JGZ142" s="45"/>
      <c r="JHA142" s="45"/>
      <c r="JHB142" s="45"/>
      <c r="JHC142" s="45"/>
      <c r="JHD142" s="45"/>
      <c r="JHE142" s="45"/>
      <c r="JHF142" s="45"/>
      <c r="JHG142" s="45"/>
      <c r="JHH142" s="45"/>
      <c r="JHI142" s="45"/>
      <c r="JHJ142" s="45"/>
      <c r="JHK142" s="45"/>
      <c r="JHL142" s="45"/>
      <c r="JHM142" s="45"/>
      <c r="JHN142" s="45"/>
      <c r="JHO142" s="45"/>
      <c r="JHP142" s="45"/>
      <c r="JHQ142" s="45"/>
      <c r="JHR142" s="45"/>
      <c r="JHS142" s="45"/>
      <c r="JHT142" s="45"/>
      <c r="JHU142" s="45"/>
      <c r="JHV142" s="45"/>
      <c r="JHW142" s="45"/>
      <c r="JHX142" s="45"/>
      <c r="JHY142" s="45"/>
      <c r="JHZ142" s="45"/>
      <c r="JIA142" s="45"/>
      <c r="JIB142" s="45"/>
      <c r="JIC142" s="45"/>
      <c r="JID142" s="45"/>
      <c r="JIE142" s="45"/>
      <c r="JIF142" s="45"/>
      <c r="JIG142" s="45"/>
      <c r="JIH142" s="45"/>
      <c r="JII142" s="45"/>
      <c r="JIJ142" s="45"/>
      <c r="JIK142" s="45"/>
      <c r="JIL142" s="45"/>
      <c r="JIM142" s="45"/>
      <c r="JIN142" s="45"/>
      <c r="JIO142" s="45"/>
      <c r="JIP142" s="45"/>
      <c r="JIQ142" s="45"/>
      <c r="JIR142" s="45"/>
      <c r="JIS142" s="45"/>
      <c r="JIT142" s="45"/>
      <c r="JIU142" s="45"/>
      <c r="JIV142" s="45"/>
      <c r="JIW142" s="45"/>
      <c r="JIX142" s="45"/>
      <c r="JIY142" s="45"/>
      <c r="JIZ142" s="45"/>
      <c r="JJA142" s="45"/>
      <c r="JJB142" s="45"/>
      <c r="JJC142" s="45"/>
      <c r="JJD142" s="45"/>
      <c r="JJE142" s="45"/>
      <c r="JJF142" s="45"/>
      <c r="JJG142" s="45"/>
      <c r="JJH142" s="45"/>
      <c r="JJI142" s="45"/>
      <c r="JJJ142" s="45"/>
      <c r="JJK142" s="45"/>
      <c r="JJL142" s="45"/>
      <c r="JJM142" s="45"/>
      <c r="JJN142" s="45"/>
      <c r="JJO142" s="45"/>
      <c r="JJP142" s="45"/>
      <c r="JJQ142" s="45"/>
      <c r="JJR142" s="45"/>
      <c r="JJS142" s="45"/>
      <c r="JJT142" s="45"/>
      <c r="JJU142" s="45"/>
      <c r="JJV142" s="45"/>
      <c r="JJW142" s="45"/>
      <c r="JJX142" s="45"/>
      <c r="JJY142" s="45"/>
      <c r="JJZ142" s="45"/>
      <c r="JKA142" s="45"/>
      <c r="JKB142" s="45"/>
      <c r="JKC142" s="45"/>
      <c r="JKD142" s="45"/>
      <c r="JKE142" s="45"/>
      <c r="JKF142" s="45"/>
      <c r="JKG142" s="45"/>
      <c r="JKH142" s="45"/>
      <c r="JKI142" s="45"/>
      <c r="JKJ142" s="45"/>
      <c r="JKK142" s="45"/>
      <c r="JKL142" s="45"/>
      <c r="JKM142" s="45"/>
      <c r="JKN142" s="45"/>
      <c r="JKO142" s="45"/>
      <c r="JKP142" s="45"/>
      <c r="JKQ142" s="45"/>
      <c r="JKR142" s="45"/>
      <c r="JKS142" s="45"/>
      <c r="JKT142" s="45"/>
      <c r="JKU142" s="45"/>
      <c r="JKV142" s="45"/>
      <c r="JKW142" s="45"/>
      <c r="JKX142" s="45"/>
      <c r="JKY142" s="45"/>
      <c r="JKZ142" s="45"/>
      <c r="JLA142" s="45"/>
      <c r="JLB142" s="45"/>
      <c r="JLC142" s="45"/>
      <c r="JLD142" s="45"/>
      <c r="JLE142" s="45"/>
      <c r="JLF142" s="45"/>
      <c r="JLG142" s="45"/>
      <c r="JLH142" s="45"/>
      <c r="JLI142" s="45"/>
      <c r="JLJ142" s="45"/>
      <c r="JLK142" s="45"/>
      <c r="JLL142" s="45"/>
      <c r="JLM142" s="45"/>
      <c r="JLN142" s="45"/>
      <c r="JLO142" s="45"/>
      <c r="JLP142" s="45"/>
      <c r="JLQ142" s="45"/>
      <c r="JLR142" s="45"/>
      <c r="JLS142" s="45"/>
      <c r="JLT142" s="45"/>
      <c r="JLU142" s="45"/>
      <c r="JLV142" s="45"/>
      <c r="JLW142" s="45"/>
      <c r="JLX142" s="45"/>
      <c r="JLY142" s="45"/>
      <c r="JLZ142" s="45"/>
      <c r="JMA142" s="45"/>
      <c r="JMB142" s="45"/>
      <c r="JMC142" s="45"/>
      <c r="JMD142" s="45"/>
      <c r="JME142" s="45"/>
      <c r="JMF142" s="45"/>
      <c r="JMG142" s="45"/>
      <c r="JMH142" s="45"/>
      <c r="JMI142" s="45"/>
      <c r="JMJ142" s="45"/>
      <c r="JMK142" s="45"/>
      <c r="JML142" s="45"/>
      <c r="JMM142" s="45"/>
      <c r="JMN142" s="45"/>
      <c r="JMO142" s="45"/>
      <c r="JMP142" s="45"/>
      <c r="JMQ142" s="45"/>
      <c r="JMR142" s="45"/>
      <c r="JMS142" s="45"/>
      <c r="JMT142" s="45"/>
      <c r="JMU142" s="45"/>
      <c r="JMV142" s="45"/>
      <c r="JMW142" s="45"/>
      <c r="JMX142" s="45"/>
      <c r="JMY142" s="45"/>
      <c r="JMZ142" s="45"/>
      <c r="JNA142" s="45"/>
      <c r="JNB142" s="45"/>
      <c r="JNC142" s="45"/>
      <c r="JND142" s="45"/>
      <c r="JNE142" s="45"/>
      <c r="JNF142" s="45"/>
      <c r="JNG142" s="45"/>
      <c r="JNH142" s="45"/>
      <c r="JNI142" s="45"/>
      <c r="JNJ142" s="45"/>
      <c r="JNK142" s="45"/>
      <c r="JNL142" s="45"/>
      <c r="JNM142" s="45"/>
      <c r="JNN142" s="45"/>
      <c r="JNO142" s="45"/>
      <c r="JNP142" s="45"/>
      <c r="JNQ142" s="45"/>
      <c r="JNR142" s="45"/>
      <c r="JNS142" s="45"/>
      <c r="JNT142" s="45"/>
      <c r="JNU142" s="45"/>
      <c r="JNV142" s="45"/>
      <c r="JNW142" s="45"/>
      <c r="JNX142" s="45"/>
      <c r="JNY142" s="45"/>
      <c r="JNZ142" s="45"/>
      <c r="JOA142" s="45"/>
      <c r="JOB142" s="45"/>
      <c r="JOC142" s="45"/>
      <c r="JOD142" s="45"/>
      <c r="JOE142" s="45"/>
      <c r="JOF142" s="45"/>
      <c r="JOG142" s="45"/>
      <c r="JOH142" s="45"/>
      <c r="JOI142" s="45"/>
      <c r="JOJ142" s="45"/>
      <c r="JOK142" s="45"/>
      <c r="JOL142" s="45"/>
      <c r="JOM142" s="45"/>
      <c r="JON142" s="45"/>
      <c r="JOO142" s="45"/>
      <c r="JOP142" s="45"/>
      <c r="JOQ142" s="45"/>
      <c r="JOR142" s="45"/>
      <c r="JOS142" s="45"/>
      <c r="JOT142" s="45"/>
      <c r="JOU142" s="45"/>
      <c r="JOV142" s="45"/>
      <c r="JOW142" s="45"/>
      <c r="JOX142" s="45"/>
      <c r="JOY142" s="45"/>
      <c r="JOZ142" s="45"/>
      <c r="JPA142" s="45"/>
      <c r="JPB142" s="45"/>
      <c r="JPC142" s="45"/>
      <c r="JPD142" s="45"/>
      <c r="JPE142" s="45"/>
      <c r="JPF142" s="45"/>
      <c r="JPG142" s="45"/>
      <c r="JPH142" s="45"/>
      <c r="JPI142" s="45"/>
      <c r="JPJ142" s="45"/>
      <c r="JPK142" s="45"/>
      <c r="JPL142" s="45"/>
      <c r="JPM142" s="45"/>
      <c r="JPN142" s="45"/>
      <c r="JPO142" s="45"/>
      <c r="JPP142" s="45"/>
      <c r="JPQ142" s="45"/>
      <c r="JPR142" s="45"/>
      <c r="JPS142" s="45"/>
      <c r="JPT142" s="45"/>
      <c r="JPU142" s="45"/>
      <c r="JPV142" s="45"/>
      <c r="JPW142" s="45"/>
      <c r="JPX142" s="45"/>
      <c r="JPY142" s="45"/>
      <c r="JPZ142" s="45"/>
      <c r="JQA142" s="45"/>
      <c r="JQB142" s="45"/>
      <c r="JQC142" s="45"/>
      <c r="JQD142" s="45"/>
      <c r="JQE142" s="45"/>
      <c r="JQF142" s="45"/>
      <c r="JQG142" s="45"/>
      <c r="JQH142" s="45"/>
      <c r="JQI142" s="45"/>
      <c r="JQJ142" s="45"/>
      <c r="JQK142" s="45"/>
      <c r="JQL142" s="45"/>
      <c r="JQM142" s="45"/>
      <c r="JQN142" s="45"/>
      <c r="JQO142" s="45"/>
      <c r="JQP142" s="45"/>
      <c r="JQQ142" s="45"/>
      <c r="JQR142" s="45"/>
      <c r="JQS142" s="45"/>
      <c r="JQT142" s="45"/>
      <c r="JQU142" s="45"/>
      <c r="JQV142" s="45"/>
      <c r="JQW142" s="45"/>
      <c r="JQX142" s="45"/>
      <c r="JQY142" s="45"/>
      <c r="JQZ142" s="45"/>
      <c r="JRA142" s="45"/>
      <c r="JRB142" s="45"/>
      <c r="JRC142" s="45"/>
      <c r="JRD142" s="45"/>
      <c r="JRE142" s="45"/>
      <c r="JRF142" s="45"/>
      <c r="JRG142" s="45"/>
      <c r="JRH142" s="45"/>
      <c r="JRI142" s="45"/>
      <c r="JRJ142" s="45"/>
      <c r="JRK142" s="45"/>
      <c r="JRL142" s="45"/>
      <c r="JRM142" s="45"/>
      <c r="JRN142" s="45"/>
      <c r="JRO142" s="45"/>
      <c r="JRP142" s="45"/>
      <c r="JRQ142" s="45"/>
      <c r="JRR142" s="45"/>
      <c r="JRS142" s="45"/>
      <c r="JRT142" s="45"/>
      <c r="JRU142" s="45"/>
      <c r="JRV142" s="45"/>
      <c r="JRW142" s="45"/>
      <c r="JRX142" s="45"/>
      <c r="JRY142" s="45"/>
      <c r="JRZ142" s="45"/>
      <c r="JSA142" s="45"/>
      <c r="JSB142" s="45"/>
      <c r="JSC142" s="45"/>
      <c r="JSD142" s="45"/>
      <c r="JSE142" s="45"/>
      <c r="JSF142" s="45"/>
      <c r="JSG142" s="45"/>
      <c r="JSH142" s="45"/>
      <c r="JSI142" s="45"/>
      <c r="JSJ142" s="45"/>
      <c r="JSK142" s="45"/>
      <c r="JSL142" s="45"/>
      <c r="JSM142" s="45"/>
      <c r="JSN142" s="45"/>
      <c r="JSO142" s="45"/>
      <c r="JSP142" s="45"/>
      <c r="JSQ142" s="45"/>
      <c r="JSR142" s="45"/>
      <c r="JSS142" s="45"/>
      <c r="JST142" s="45"/>
      <c r="JSU142" s="45"/>
      <c r="JSV142" s="45"/>
      <c r="JSW142" s="45"/>
      <c r="JSX142" s="45"/>
      <c r="JSY142" s="45"/>
      <c r="JSZ142" s="45"/>
      <c r="JTA142" s="45"/>
      <c r="JTB142" s="45"/>
      <c r="JTC142" s="45"/>
      <c r="JTD142" s="45"/>
      <c r="JTE142" s="45"/>
      <c r="JTF142" s="45"/>
      <c r="JTG142" s="45"/>
      <c r="JTH142" s="45"/>
      <c r="JTI142" s="45"/>
      <c r="JTJ142" s="45"/>
      <c r="JTK142" s="45"/>
      <c r="JTL142" s="45"/>
      <c r="JTM142" s="45"/>
      <c r="JTN142" s="45"/>
      <c r="JTO142" s="45"/>
      <c r="JTP142" s="45"/>
      <c r="JTQ142" s="45"/>
      <c r="JTR142" s="45"/>
      <c r="JTS142" s="45"/>
      <c r="JTT142" s="45"/>
      <c r="JTU142" s="45"/>
      <c r="JTV142" s="45"/>
      <c r="JTW142" s="45"/>
      <c r="JTX142" s="45"/>
      <c r="JTY142" s="45"/>
      <c r="JTZ142" s="45"/>
      <c r="JUA142" s="45"/>
      <c r="JUB142" s="45"/>
      <c r="JUC142" s="45"/>
      <c r="JUD142" s="45"/>
      <c r="JUE142" s="45"/>
      <c r="JUF142" s="45"/>
      <c r="JUG142" s="45"/>
      <c r="JUH142" s="45"/>
      <c r="JUI142" s="45"/>
      <c r="JUJ142" s="45"/>
      <c r="JUK142" s="45"/>
      <c r="JUL142" s="45"/>
      <c r="JUM142" s="45"/>
      <c r="JUN142" s="45"/>
      <c r="JUO142" s="45"/>
      <c r="JUP142" s="45"/>
      <c r="JUQ142" s="45"/>
      <c r="JUR142" s="45"/>
      <c r="JUS142" s="45"/>
      <c r="JUT142" s="45"/>
      <c r="JUU142" s="45"/>
      <c r="JUV142" s="45"/>
      <c r="JUW142" s="45"/>
      <c r="JUX142" s="45"/>
      <c r="JUY142" s="45"/>
      <c r="JUZ142" s="45"/>
      <c r="JVA142" s="45"/>
      <c r="JVB142" s="45"/>
      <c r="JVC142" s="45"/>
      <c r="JVD142" s="45"/>
      <c r="JVE142" s="45"/>
      <c r="JVF142" s="45"/>
      <c r="JVG142" s="45"/>
      <c r="JVH142" s="45"/>
      <c r="JVI142" s="45"/>
      <c r="JVJ142" s="45"/>
      <c r="JVK142" s="45"/>
      <c r="JVL142" s="45"/>
      <c r="JVM142" s="45"/>
      <c r="JVN142" s="45"/>
      <c r="JVO142" s="45"/>
      <c r="JVP142" s="45"/>
      <c r="JVQ142" s="45"/>
      <c r="JVR142" s="45"/>
      <c r="JVS142" s="45"/>
      <c r="JVT142" s="45"/>
      <c r="JVU142" s="45"/>
      <c r="JVV142" s="45"/>
      <c r="JVW142" s="45"/>
      <c r="JVX142" s="45"/>
      <c r="JVY142" s="45"/>
      <c r="JVZ142" s="45"/>
      <c r="JWA142" s="45"/>
      <c r="JWB142" s="45"/>
      <c r="JWC142" s="45"/>
      <c r="JWD142" s="45"/>
      <c r="JWE142" s="45"/>
      <c r="JWF142" s="45"/>
      <c r="JWG142" s="45"/>
      <c r="JWH142" s="45"/>
      <c r="JWI142" s="45"/>
      <c r="JWJ142" s="45"/>
      <c r="JWK142" s="45"/>
      <c r="JWL142" s="45"/>
      <c r="JWM142" s="45"/>
      <c r="JWN142" s="45"/>
      <c r="JWO142" s="45"/>
      <c r="JWP142" s="45"/>
      <c r="JWQ142" s="45"/>
      <c r="JWR142" s="45"/>
      <c r="JWS142" s="45"/>
      <c r="JWT142" s="45"/>
      <c r="JWU142" s="45"/>
      <c r="JWV142" s="45"/>
      <c r="JWW142" s="45"/>
      <c r="JWX142" s="45"/>
      <c r="JWY142" s="45"/>
      <c r="JWZ142" s="45"/>
      <c r="JXA142" s="45"/>
      <c r="JXB142" s="45"/>
      <c r="JXC142" s="45"/>
      <c r="JXD142" s="45"/>
      <c r="JXE142" s="45"/>
      <c r="JXF142" s="45"/>
      <c r="JXG142" s="45"/>
      <c r="JXH142" s="45"/>
      <c r="JXI142" s="45"/>
      <c r="JXJ142" s="45"/>
      <c r="JXK142" s="45"/>
      <c r="JXL142" s="45"/>
      <c r="JXM142" s="45"/>
      <c r="JXN142" s="45"/>
      <c r="JXO142" s="45"/>
      <c r="JXP142" s="45"/>
      <c r="JXQ142" s="45"/>
      <c r="JXR142" s="45"/>
      <c r="JXS142" s="45"/>
      <c r="JXT142" s="45"/>
      <c r="JXU142" s="45"/>
      <c r="JXV142" s="45"/>
      <c r="JXW142" s="45"/>
      <c r="JXX142" s="45"/>
      <c r="JXY142" s="45"/>
      <c r="JXZ142" s="45"/>
      <c r="JYA142" s="45"/>
      <c r="JYB142" s="45"/>
      <c r="JYC142" s="45"/>
      <c r="JYD142" s="45"/>
      <c r="JYE142" s="45"/>
      <c r="JYF142" s="45"/>
      <c r="JYG142" s="45"/>
      <c r="JYH142" s="45"/>
      <c r="JYI142" s="45"/>
      <c r="JYJ142" s="45"/>
      <c r="JYK142" s="45"/>
      <c r="JYL142" s="45"/>
      <c r="JYM142" s="45"/>
      <c r="JYN142" s="45"/>
      <c r="JYO142" s="45"/>
      <c r="JYP142" s="45"/>
      <c r="JYQ142" s="45"/>
      <c r="JYR142" s="45"/>
      <c r="JYS142" s="45"/>
      <c r="JYT142" s="45"/>
      <c r="JYU142" s="45"/>
      <c r="JYV142" s="45"/>
      <c r="JYW142" s="45"/>
      <c r="JYX142" s="45"/>
      <c r="JYY142" s="45"/>
      <c r="JYZ142" s="45"/>
      <c r="JZA142" s="45"/>
      <c r="JZB142" s="45"/>
      <c r="JZC142" s="45"/>
      <c r="JZD142" s="45"/>
      <c r="JZE142" s="45"/>
      <c r="JZF142" s="45"/>
      <c r="JZG142" s="45"/>
      <c r="JZH142" s="45"/>
      <c r="JZI142" s="45"/>
      <c r="JZJ142" s="45"/>
      <c r="JZK142" s="45"/>
      <c r="JZL142" s="45"/>
      <c r="JZM142" s="45"/>
      <c r="JZN142" s="45"/>
      <c r="JZO142" s="45"/>
      <c r="JZP142" s="45"/>
      <c r="JZQ142" s="45"/>
      <c r="JZR142" s="45"/>
      <c r="JZS142" s="45"/>
      <c r="JZT142" s="45"/>
      <c r="JZU142" s="45"/>
      <c r="JZV142" s="45"/>
      <c r="JZW142" s="45"/>
      <c r="JZX142" s="45"/>
      <c r="JZY142" s="45"/>
      <c r="JZZ142" s="45"/>
      <c r="KAA142" s="45"/>
      <c r="KAB142" s="45"/>
      <c r="KAC142" s="45"/>
      <c r="KAD142" s="45"/>
      <c r="KAE142" s="45"/>
      <c r="KAF142" s="45"/>
      <c r="KAG142" s="45"/>
      <c r="KAH142" s="45"/>
      <c r="KAI142" s="45"/>
      <c r="KAJ142" s="45"/>
      <c r="KAK142" s="45"/>
      <c r="KAL142" s="45"/>
      <c r="KAM142" s="45"/>
      <c r="KAN142" s="45"/>
      <c r="KAO142" s="45"/>
      <c r="KAP142" s="45"/>
      <c r="KAQ142" s="45"/>
      <c r="KAR142" s="45"/>
      <c r="KAS142" s="45"/>
      <c r="KAT142" s="45"/>
      <c r="KAU142" s="45"/>
      <c r="KAV142" s="45"/>
      <c r="KAW142" s="45"/>
      <c r="KAX142" s="45"/>
      <c r="KAY142" s="45"/>
      <c r="KAZ142" s="45"/>
      <c r="KBA142" s="45"/>
      <c r="KBB142" s="45"/>
      <c r="KBC142" s="45"/>
      <c r="KBD142" s="45"/>
      <c r="KBE142" s="45"/>
      <c r="KBF142" s="45"/>
      <c r="KBG142" s="45"/>
      <c r="KBH142" s="45"/>
      <c r="KBI142" s="45"/>
      <c r="KBJ142" s="45"/>
      <c r="KBK142" s="45"/>
      <c r="KBL142" s="45"/>
      <c r="KBM142" s="45"/>
      <c r="KBN142" s="45"/>
      <c r="KBO142" s="45"/>
      <c r="KBP142" s="45"/>
      <c r="KBQ142" s="45"/>
      <c r="KBR142" s="45"/>
      <c r="KBS142" s="45"/>
      <c r="KBT142" s="45"/>
      <c r="KBU142" s="45"/>
      <c r="KBV142" s="45"/>
      <c r="KBW142" s="45"/>
      <c r="KBX142" s="45"/>
      <c r="KBY142" s="45"/>
      <c r="KBZ142" s="45"/>
      <c r="KCA142" s="45"/>
      <c r="KCB142" s="45"/>
      <c r="KCC142" s="45"/>
      <c r="KCD142" s="45"/>
      <c r="KCE142" s="45"/>
      <c r="KCF142" s="45"/>
      <c r="KCG142" s="45"/>
      <c r="KCH142" s="45"/>
      <c r="KCI142" s="45"/>
      <c r="KCJ142" s="45"/>
      <c r="KCK142" s="45"/>
      <c r="KCL142" s="45"/>
      <c r="KCM142" s="45"/>
      <c r="KCN142" s="45"/>
      <c r="KCO142" s="45"/>
      <c r="KCP142" s="45"/>
      <c r="KCQ142" s="45"/>
      <c r="KCR142" s="45"/>
      <c r="KCS142" s="45"/>
      <c r="KCT142" s="45"/>
      <c r="KCU142" s="45"/>
      <c r="KCV142" s="45"/>
      <c r="KCW142" s="45"/>
      <c r="KCX142" s="45"/>
      <c r="KCY142" s="45"/>
      <c r="KCZ142" s="45"/>
      <c r="KDA142" s="45"/>
      <c r="KDB142" s="45"/>
      <c r="KDC142" s="45"/>
      <c r="KDD142" s="45"/>
      <c r="KDE142" s="45"/>
      <c r="KDF142" s="45"/>
      <c r="KDG142" s="45"/>
      <c r="KDH142" s="45"/>
      <c r="KDI142" s="45"/>
      <c r="KDJ142" s="45"/>
      <c r="KDK142" s="45"/>
      <c r="KDL142" s="45"/>
      <c r="KDM142" s="45"/>
      <c r="KDN142" s="45"/>
      <c r="KDO142" s="45"/>
      <c r="KDP142" s="45"/>
      <c r="KDQ142" s="45"/>
      <c r="KDR142" s="45"/>
      <c r="KDS142" s="45"/>
      <c r="KDT142" s="45"/>
      <c r="KDU142" s="45"/>
      <c r="KDV142" s="45"/>
      <c r="KDW142" s="45"/>
      <c r="KDX142" s="45"/>
      <c r="KDY142" s="45"/>
      <c r="KDZ142" s="45"/>
      <c r="KEA142" s="45"/>
      <c r="KEB142" s="45"/>
      <c r="KEC142" s="45"/>
      <c r="KED142" s="45"/>
      <c r="KEE142" s="45"/>
      <c r="KEF142" s="45"/>
      <c r="KEG142" s="45"/>
      <c r="KEH142" s="45"/>
      <c r="KEI142" s="45"/>
      <c r="KEJ142" s="45"/>
      <c r="KEK142" s="45"/>
      <c r="KEL142" s="45"/>
      <c r="KEM142" s="45"/>
      <c r="KEN142" s="45"/>
      <c r="KEO142" s="45"/>
      <c r="KEP142" s="45"/>
      <c r="KEQ142" s="45"/>
      <c r="KER142" s="45"/>
      <c r="KES142" s="45"/>
      <c r="KET142" s="45"/>
      <c r="KEU142" s="45"/>
      <c r="KEV142" s="45"/>
      <c r="KEW142" s="45"/>
      <c r="KEX142" s="45"/>
      <c r="KEY142" s="45"/>
      <c r="KEZ142" s="45"/>
      <c r="KFA142" s="45"/>
      <c r="KFB142" s="45"/>
      <c r="KFC142" s="45"/>
      <c r="KFD142" s="45"/>
      <c r="KFE142" s="45"/>
      <c r="KFF142" s="45"/>
      <c r="KFG142" s="45"/>
      <c r="KFH142" s="45"/>
      <c r="KFI142" s="45"/>
      <c r="KFJ142" s="45"/>
      <c r="KFK142" s="45"/>
      <c r="KFL142" s="45"/>
      <c r="KFM142" s="45"/>
      <c r="KFN142" s="45"/>
      <c r="KFO142" s="45"/>
      <c r="KFP142" s="45"/>
      <c r="KFQ142" s="45"/>
      <c r="KFR142" s="45"/>
      <c r="KFS142" s="45"/>
      <c r="KFT142" s="45"/>
      <c r="KFU142" s="45"/>
      <c r="KFV142" s="45"/>
      <c r="KFW142" s="45"/>
      <c r="KFX142" s="45"/>
      <c r="KFY142" s="45"/>
      <c r="KFZ142" s="45"/>
      <c r="KGA142" s="45"/>
      <c r="KGB142" s="45"/>
      <c r="KGC142" s="45"/>
      <c r="KGD142" s="45"/>
      <c r="KGE142" s="45"/>
      <c r="KGF142" s="45"/>
      <c r="KGG142" s="45"/>
      <c r="KGH142" s="45"/>
      <c r="KGI142" s="45"/>
      <c r="KGJ142" s="45"/>
      <c r="KGK142" s="45"/>
      <c r="KGL142" s="45"/>
      <c r="KGM142" s="45"/>
      <c r="KGN142" s="45"/>
      <c r="KGO142" s="45"/>
      <c r="KGP142" s="45"/>
      <c r="KGQ142" s="45"/>
      <c r="KGR142" s="45"/>
      <c r="KGS142" s="45"/>
      <c r="KGT142" s="45"/>
      <c r="KGU142" s="45"/>
      <c r="KGV142" s="45"/>
      <c r="KGW142" s="45"/>
      <c r="KGX142" s="45"/>
      <c r="KGY142" s="45"/>
      <c r="KGZ142" s="45"/>
      <c r="KHA142" s="45"/>
      <c r="KHB142" s="45"/>
      <c r="KHC142" s="45"/>
      <c r="KHD142" s="45"/>
      <c r="KHE142" s="45"/>
      <c r="KHF142" s="45"/>
      <c r="KHG142" s="45"/>
      <c r="KHH142" s="45"/>
      <c r="KHI142" s="45"/>
      <c r="KHJ142" s="45"/>
      <c r="KHK142" s="45"/>
      <c r="KHL142" s="45"/>
      <c r="KHM142" s="45"/>
      <c r="KHN142" s="45"/>
      <c r="KHO142" s="45"/>
      <c r="KHP142" s="45"/>
      <c r="KHQ142" s="45"/>
      <c r="KHR142" s="45"/>
      <c r="KHS142" s="45"/>
      <c r="KHT142" s="45"/>
      <c r="KHU142" s="45"/>
      <c r="KHV142" s="45"/>
      <c r="KHW142" s="45"/>
      <c r="KHX142" s="45"/>
      <c r="KHY142" s="45"/>
      <c r="KHZ142" s="45"/>
      <c r="KIA142" s="45"/>
      <c r="KIB142" s="45"/>
      <c r="KIC142" s="45"/>
      <c r="KID142" s="45"/>
      <c r="KIE142" s="45"/>
      <c r="KIF142" s="45"/>
      <c r="KIG142" s="45"/>
      <c r="KIH142" s="45"/>
      <c r="KII142" s="45"/>
      <c r="KIJ142" s="45"/>
      <c r="KIK142" s="45"/>
      <c r="KIL142" s="45"/>
      <c r="KIM142" s="45"/>
      <c r="KIN142" s="45"/>
      <c r="KIO142" s="45"/>
      <c r="KIP142" s="45"/>
      <c r="KIQ142" s="45"/>
      <c r="KIR142" s="45"/>
      <c r="KIS142" s="45"/>
      <c r="KIT142" s="45"/>
      <c r="KIU142" s="45"/>
      <c r="KIV142" s="45"/>
      <c r="KIW142" s="45"/>
      <c r="KIX142" s="45"/>
      <c r="KIY142" s="45"/>
      <c r="KIZ142" s="45"/>
      <c r="KJA142" s="45"/>
      <c r="KJB142" s="45"/>
      <c r="KJC142" s="45"/>
      <c r="KJD142" s="45"/>
      <c r="KJE142" s="45"/>
      <c r="KJF142" s="45"/>
      <c r="KJG142" s="45"/>
      <c r="KJH142" s="45"/>
      <c r="KJI142" s="45"/>
      <c r="KJJ142" s="45"/>
      <c r="KJK142" s="45"/>
      <c r="KJL142" s="45"/>
      <c r="KJM142" s="45"/>
      <c r="KJN142" s="45"/>
      <c r="KJO142" s="45"/>
      <c r="KJP142" s="45"/>
      <c r="KJQ142" s="45"/>
      <c r="KJR142" s="45"/>
      <c r="KJS142" s="45"/>
      <c r="KJT142" s="45"/>
      <c r="KJU142" s="45"/>
      <c r="KJV142" s="45"/>
      <c r="KJW142" s="45"/>
      <c r="KJX142" s="45"/>
      <c r="KJY142" s="45"/>
      <c r="KJZ142" s="45"/>
      <c r="KKA142" s="45"/>
      <c r="KKB142" s="45"/>
      <c r="KKC142" s="45"/>
      <c r="KKD142" s="45"/>
      <c r="KKE142" s="45"/>
      <c r="KKF142" s="45"/>
      <c r="KKG142" s="45"/>
      <c r="KKH142" s="45"/>
      <c r="KKI142" s="45"/>
      <c r="KKJ142" s="45"/>
      <c r="KKK142" s="45"/>
      <c r="KKL142" s="45"/>
      <c r="KKM142" s="45"/>
      <c r="KKN142" s="45"/>
      <c r="KKO142" s="45"/>
      <c r="KKP142" s="45"/>
      <c r="KKQ142" s="45"/>
      <c r="KKR142" s="45"/>
      <c r="KKS142" s="45"/>
      <c r="KKT142" s="45"/>
      <c r="KKU142" s="45"/>
      <c r="KKV142" s="45"/>
      <c r="KKW142" s="45"/>
      <c r="KKX142" s="45"/>
      <c r="KKY142" s="45"/>
      <c r="KKZ142" s="45"/>
      <c r="KLA142" s="45"/>
      <c r="KLB142" s="45"/>
      <c r="KLC142" s="45"/>
      <c r="KLD142" s="45"/>
      <c r="KLE142" s="45"/>
      <c r="KLF142" s="45"/>
      <c r="KLG142" s="45"/>
      <c r="KLH142" s="45"/>
      <c r="KLI142" s="45"/>
      <c r="KLJ142" s="45"/>
      <c r="KLK142" s="45"/>
      <c r="KLL142" s="45"/>
      <c r="KLM142" s="45"/>
      <c r="KLN142" s="45"/>
      <c r="KLO142" s="45"/>
      <c r="KLP142" s="45"/>
      <c r="KLQ142" s="45"/>
      <c r="KLR142" s="45"/>
      <c r="KLS142" s="45"/>
      <c r="KLT142" s="45"/>
      <c r="KLU142" s="45"/>
      <c r="KLV142" s="45"/>
      <c r="KLW142" s="45"/>
      <c r="KLX142" s="45"/>
      <c r="KLY142" s="45"/>
      <c r="KLZ142" s="45"/>
      <c r="KMA142" s="45"/>
      <c r="KMB142" s="45"/>
      <c r="KMC142" s="45"/>
      <c r="KMD142" s="45"/>
      <c r="KME142" s="45"/>
      <c r="KMF142" s="45"/>
      <c r="KMG142" s="45"/>
      <c r="KMH142" s="45"/>
      <c r="KMI142" s="45"/>
      <c r="KMJ142" s="45"/>
      <c r="KMK142" s="45"/>
      <c r="KML142" s="45"/>
      <c r="KMM142" s="45"/>
      <c r="KMN142" s="45"/>
      <c r="KMO142" s="45"/>
      <c r="KMP142" s="45"/>
      <c r="KMQ142" s="45"/>
      <c r="KMR142" s="45"/>
      <c r="KMS142" s="45"/>
      <c r="KMT142" s="45"/>
      <c r="KMU142" s="45"/>
      <c r="KMV142" s="45"/>
      <c r="KMW142" s="45"/>
      <c r="KMX142" s="45"/>
      <c r="KMY142" s="45"/>
      <c r="KMZ142" s="45"/>
      <c r="KNA142" s="45"/>
      <c r="KNB142" s="45"/>
      <c r="KNC142" s="45"/>
      <c r="KND142" s="45"/>
      <c r="KNE142" s="45"/>
      <c r="KNF142" s="45"/>
      <c r="KNG142" s="45"/>
      <c r="KNH142" s="45"/>
      <c r="KNI142" s="45"/>
      <c r="KNJ142" s="45"/>
      <c r="KNK142" s="45"/>
      <c r="KNL142" s="45"/>
      <c r="KNM142" s="45"/>
      <c r="KNN142" s="45"/>
      <c r="KNO142" s="45"/>
      <c r="KNP142" s="45"/>
      <c r="KNQ142" s="45"/>
      <c r="KNR142" s="45"/>
      <c r="KNS142" s="45"/>
      <c r="KNT142" s="45"/>
      <c r="KNU142" s="45"/>
      <c r="KNV142" s="45"/>
      <c r="KNW142" s="45"/>
      <c r="KNX142" s="45"/>
      <c r="KNY142" s="45"/>
      <c r="KNZ142" s="45"/>
      <c r="KOA142" s="45"/>
      <c r="KOB142" s="45"/>
      <c r="KOC142" s="45"/>
      <c r="KOD142" s="45"/>
      <c r="KOE142" s="45"/>
      <c r="KOF142" s="45"/>
      <c r="KOG142" s="45"/>
      <c r="KOH142" s="45"/>
      <c r="KOI142" s="45"/>
      <c r="KOJ142" s="45"/>
      <c r="KOK142" s="45"/>
      <c r="KOL142" s="45"/>
      <c r="KOM142" s="45"/>
      <c r="KON142" s="45"/>
      <c r="KOO142" s="45"/>
      <c r="KOP142" s="45"/>
      <c r="KOQ142" s="45"/>
      <c r="KOR142" s="45"/>
      <c r="KOS142" s="45"/>
      <c r="KOT142" s="45"/>
      <c r="KOU142" s="45"/>
      <c r="KOV142" s="45"/>
      <c r="KOW142" s="45"/>
      <c r="KOX142" s="45"/>
      <c r="KOY142" s="45"/>
      <c r="KOZ142" s="45"/>
      <c r="KPA142" s="45"/>
      <c r="KPB142" s="45"/>
      <c r="KPC142" s="45"/>
      <c r="KPD142" s="45"/>
      <c r="KPE142" s="45"/>
      <c r="KPF142" s="45"/>
      <c r="KPG142" s="45"/>
      <c r="KPH142" s="45"/>
      <c r="KPI142" s="45"/>
      <c r="KPJ142" s="45"/>
      <c r="KPK142" s="45"/>
      <c r="KPL142" s="45"/>
      <c r="KPM142" s="45"/>
      <c r="KPN142" s="45"/>
      <c r="KPO142" s="45"/>
      <c r="KPP142" s="45"/>
      <c r="KPQ142" s="45"/>
      <c r="KPR142" s="45"/>
      <c r="KPS142" s="45"/>
      <c r="KPT142" s="45"/>
      <c r="KPU142" s="45"/>
      <c r="KPV142" s="45"/>
      <c r="KPW142" s="45"/>
      <c r="KPX142" s="45"/>
      <c r="KPY142" s="45"/>
      <c r="KPZ142" s="45"/>
      <c r="KQA142" s="45"/>
      <c r="KQB142" s="45"/>
      <c r="KQC142" s="45"/>
      <c r="KQD142" s="45"/>
      <c r="KQE142" s="45"/>
      <c r="KQF142" s="45"/>
      <c r="KQG142" s="45"/>
      <c r="KQH142" s="45"/>
      <c r="KQI142" s="45"/>
      <c r="KQJ142" s="45"/>
      <c r="KQK142" s="45"/>
      <c r="KQL142" s="45"/>
      <c r="KQM142" s="45"/>
      <c r="KQN142" s="45"/>
      <c r="KQO142" s="45"/>
      <c r="KQP142" s="45"/>
      <c r="KQQ142" s="45"/>
      <c r="KQR142" s="45"/>
      <c r="KQS142" s="45"/>
      <c r="KQT142" s="45"/>
      <c r="KQU142" s="45"/>
      <c r="KQV142" s="45"/>
      <c r="KQW142" s="45"/>
      <c r="KQX142" s="45"/>
      <c r="KQY142" s="45"/>
      <c r="KQZ142" s="45"/>
      <c r="KRA142" s="45"/>
      <c r="KRB142" s="45"/>
      <c r="KRC142" s="45"/>
      <c r="KRD142" s="45"/>
      <c r="KRE142" s="45"/>
      <c r="KRF142" s="45"/>
      <c r="KRG142" s="45"/>
      <c r="KRH142" s="45"/>
      <c r="KRI142" s="45"/>
      <c r="KRJ142" s="45"/>
      <c r="KRK142" s="45"/>
      <c r="KRL142" s="45"/>
      <c r="KRM142" s="45"/>
      <c r="KRN142" s="45"/>
      <c r="KRO142" s="45"/>
      <c r="KRP142" s="45"/>
      <c r="KRQ142" s="45"/>
      <c r="KRR142" s="45"/>
      <c r="KRS142" s="45"/>
      <c r="KRT142" s="45"/>
      <c r="KRU142" s="45"/>
      <c r="KRV142" s="45"/>
      <c r="KRW142" s="45"/>
      <c r="KRX142" s="45"/>
      <c r="KRY142" s="45"/>
      <c r="KRZ142" s="45"/>
      <c r="KSA142" s="45"/>
      <c r="KSB142" s="45"/>
      <c r="KSC142" s="45"/>
      <c r="KSD142" s="45"/>
      <c r="KSE142" s="45"/>
      <c r="KSF142" s="45"/>
      <c r="KSG142" s="45"/>
      <c r="KSH142" s="45"/>
      <c r="KSI142" s="45"/>
      <c r="KSJ142" s="45"/>
      <c r="KSK142" s="45"/>
      <c r="KSL142" s="45"/>
      <c r="KSM142" s="45"/>
      <c r="KSN142" s="45"/>
      <c r="KSO142" s="45"/>
      <c r="KSP142" s="45"/>
      <c r="KSQ142" s="45"/>
      <c r="KSR142" s="45"/>
      <c r="KSS142" s="45"/>
      <c r="KST142" s="45"/>
      <c r="KSU142" s="45"/>
      <c r="KSV142" s="45"/>
      <c r="KSW142" s="45"/>
      <c r="KSX142" s="45"/>
      <c r="KSY142" s="45"/>
      <c r="KSZ142" s="45"/>
      <c r="KTA142" s="45"/>
      <c r="KTB142" s="45"/>
      <c r="KTC142" s="45"/>
      <c r="KTD142" s="45"/>
      <c r="KTE142" s="45"/>
      <c r="KTF142" s="45"/>
      <c r="KTG142" s="45"/>
      <c r="KTH142" s="45"/>
      <c r="KTI142" s="45"/>
      <c r="KTJ142" s="45"/>
      <c r="KTK142" s="45"/>
      <c r="KTL142" s="45"/>
      <c r="KTM142" s="45"/>
      <c r="KTN142" s="45"/>
      <c r="KTO142" s="45"/>
      <c r="KTP142" s="45"/>
      <c r="KTQ142" s="45"/>
      <c r="KTR142" s="45"/>
      <c r="KTS142" s="45"/>
      <c r="KTT142" s="45"/>
      <c r="KTU142" s="45"/>
      <c r="KTV142" s="45"/>
      <c r="KTW142" s="45"/>
      <c r="KTX142" s="45"/>
      <c r="KTY142" s="45"/>
      <c r="KTZ142" s="45"/>
      <c r="KUA142" s="45"/>
      <c r="KUB142" s="45"/>
      <c r="KUC142" s="45"/>
      <c r="KUD142" s="45"/>
      <c r="KUE142" s="45"/>
      <c r="KUF142" s="45"/>
      <c r="KUG142" s="45"/>
      <c r="KUH142" s="45"/>
      <c r="KUI142" s="45"/>
      <c r="KUJ142" s="45"/>
      <c r="KUK142" s="45"/>
      <c r="KUL142" s="45"/>
      <c r="KUM142" s="45"/>
      <c r="KUN142" s="45"/>
      <c r="KUO142" s="45"/>
      <c r="KUP142" s="45"/>
      <c r="KUQ142" s="45"/>
      <c r="KUR142" s="45"/>
      <c r="KUS142" s="45"/>
      <c r="KUT142" s="45"/>
      <c r="KUU142" s="45"/>
      <c r="KUV142" s="45"/>
      <c r="KUW142" s="45"/>
      <c r="KUX142" s="45"/>
      <c r="KUY142" s="45"/>
      <c r="KUZ142" s="45"/>
      <c r="KVA142" s="45"/>
      <c r="KVB142" s="45"/>
      <c r="KVC142" s="45"/>
      <c r="KVD142" s="45"/>
      <c r="KVE142" s="45"/>
      <c r="KVF142" s="45"/>
      <c r="KVG142" s="45"/>
      <c r="KVH142" s="45"/>
      <c r="KVI142" s="45"/>
      <c r="KVJ142" s="45"/>
      <c r="KVK142" s="45"/>
      <c r="KVL142" s="45"/>
      <c r="KVM142" s="45"/>
      <c r="KVN142" s="45"/>
      <c r="KVO142" s="45"/>
      <c r="KVP142" s="45"/>
      <c r="KVQ142" s="45"/>
      <c r="KVR142" s="45"/>
      <c r="KVS142" s="45"/>
      <c r="KVT142" s="45"/>
      <c r="KVU142" s="45"/>
      <c r="KVV142" s="45"/>
      <c r="KVW142" s="45"/>
      <c r="KVX142" s="45"/>
      <c r="KVY142" s="45"/>
      <c r="KVZ142" s="45"/>
      <c r="KWA142" s="45"/>
      <c r="KWB142" s="45"/>
      <c r="KWC142" s="45"/>
      <c r="KWD142" s="45"/>
      <c r="KWE142" s="45"/>
      <c r="KWF142" s="45"/>
      <c r="KWG142" s="45"/>
      <c r="KWH142" s="45"/>
      <c r="KWI142" s="45"/>
      <c r="KWJ142" s="45"/>
      <c r="KWK142" s="45"/>
      <c r="KWL142" s="45"/>
      <c r="KWM142" s="45"/>
      <c r="KWN142" s="45"/>
      <c r="KWO142" s="45"/>
      <c r="KWP142" s="45"/>
      <c r="KWQ142" s="45"/>
      <c r="KWR142" s="45"/>
      <c r="KWS142" s="45"/>
      <c r="KWT142" s="45"/>
      <c r="KWU142" s="45"/>
      <c r="KWV142" s="45"/>
      <c r="KWW142" s="45"/>
      <c r="KWX142" s="45"/>
      <c r="KWY142" s="45"/>
      <c r="KWZ142" s="45"/>
      <c r="KXA142" s="45"/>
      <c r="KXB142" s="45"/>
      <c r="KXC142" s="45"/>
      <c r="KXD142" s="45"/>
      <c r="KXE142" s="45"/>
      <c r="KXF142" s="45"/>
      <c r="KXG142" s="45"/>
      <c r="KXH142" s="45"/>
      <c r="KXI142" s="45"/>
      <c r="KXJ142" s="45"/>
      <c r="KXK142" s="45"/>
      <c r="KXL142" s="45"/>
      <c r="KXM142" s="45"/>
      <c r="KXN142" s="45"/>
      <c r="KXO142" s="45"/>
      <c r="KXP142" s="45"/>
      <c r="KXQ142" s="45"/>
      <c r="KXR142" s="45"/>
      <c r="KXS142" s="45"/>
      <c r="KXT142" s="45"/>
      <c r="KXU142" s="45"/>
      <c r="KXV142" s="45"/>
      <c r="KXW142" s="45"/>
      <c r="KXX142" s="45"/>
      <c r="KXY142" s="45"/>
      <c r="KXZ142" s="45"/>
      <c r="KYA142" s="45"/>
      <c r="KYB142" s="45"/>
      <c r="KYC142" s="45"/>
      <c r="KYD142" s="45"/>
      <c r="KYE142" s="45"/>
      <c r="KYF142" s="45"/>
      <c r="KYG142" s="45"/>
      <c r="KYH142" s="45"/>
      <c r="KYI142" s="45"/>
      <c r="KYJ142" s="45"/>
      <c r="KYK142" s="45"/>
      <c r="KYL142" s="45"/>
      <c r="KYM142" s="45"/>
      <c r="KYN142" s="45"/>
      <c r="KYO142" s="45"/>
      <c r="KYP142" s="45"/>
      <c r="KYQ142" s="45"/>
      <c r="KYR142" s="45"/>
      <c r="KYS142" s="45"/>
      <c r="KYT142" s="45"/>
      <c r="KYU142" s="45"/>
      <c r="KYV142" s="45"/>
      <c r="KYW142" s="45"/>
      <c r="KYX142" s="45"/>
      <c r="KYY142" s="45"/>
      <c r="KYZ142" s="45"/>
      <c r="KZA142" s="45"/>
      <c r="KZB142" s="45"/>
      <c r="KZC142" s="45"/>
      <c r="KZD142" s="45"/>
      <c r="KZE142" s="45"/>
      <c r="KZF142" s="45"/>
      <c r="KZG142" s="45"/>
      <c r="KZH142" s="45"/>
      <c r="KZI142" s="45"/>
      <c r="KZJ142" s="45"/>
      <c r="KZK142" s="45"/>
      <c r="KZL142" s="45"/>
      <c r="KZM142" s="45"/>
      <c r="KZN142" s="45"/>
      <c r="KZO142" s="45"/>
      <c r="KZP142" s="45"/>
      <c r="KZQ142" s="45"/>
      <c r="KZR142" s="45"/>
      <c r="KZS142" s="45"/>
      <c r="KZT142" s="45"/>
      <c r="KZU142" s="45"/>
      <c r="KZV142" s="45"/>
      <c r="KZW142" s="45"/>
      <c r="KZX142" s="45"/>
      <c r="KZY142" s="45"/>
      <c r="KZZ142" s="45"/>
      <c r="LAA142" s="45"/>
      <c r="LAB142" s="45"/>
      <c r="LAC142" s="45"/>
      <c r="LAD142" s="45"/>
      <c r="LAE142" s="45"/>
      <c r="LAF142" s="45"/>
      <c r="LAG142" s="45"/>
      <c r="LAH142" s="45"/>
      <c r="LAI142" s="45"/>
      <c r="LAJ142" s="45"/>
      <c r="LAK142" s="45"/>
      <c r="LAL142" s="45"/>
      <c r="LAM142" s="45"/>
      <c r="LAN142" s="45"/>
      <c r="LAO142" s="45"/>
      <c r="LAP142" s="45"/>
      <c r="LAQ142" s="45"/>
      <c r="LAR142" s="45"/>
      <c r="LAS142" s="45"/>
      <c r="LAT142" s="45"/>
      <c r="LAU142" s="45"/>
      <c r="LAV142" s="45"/>
      <c r="LAW142" s="45"/>
      <c r="LAX142" s="45"/>
      <c r="LAY142" s="45"/>
      <c r="LAZ142" s="45"/>
      <c r="LBA142" s="45"/>
      <c r="LBB142" s="45"/>
      <c r="LBC142" s="45"/>
      <c r="LBD142" s="45"/>
      <c r="LBE142" s="45"/>
      <c r="LBF142" s="45"/>
      <c r="LBG142" s="45"/>
      <c r="LBH142" s="45"/>
      <c r="LBI142" s="45"/>
      <c r="LBJ142" s="45"/>
      <c r="LBK142" s="45"/>
      <c r="LBL142" s="45"/>
      <c r="LBM142" s="45"/>
      <c r="LBN142" s="45"/>
      <c r="LBO142" s="45"/>
      <c r="LBP142" s="45"/>
      <c r="LBQ142" s="45"/>
      <c r="LBR142" s="45"/>
      <c r="LBS142" s="45"/>
      <c r="LBT142" s="45"/>
      <c r="LBU142" s="45"/>
      <c r="LBV142" s="45"/>
      <c r="LBW142" s="45"/>
      <c r="LBX142" s="45"/>
      <c r="LBY142" s="45"/>
      <c r="LBZ142" s="45"/>
      <c r="LCA142" s="45"/>
      <c r="LCB142" s="45"/>
      <c r="LCC142" s="45"/>
      <c r="LCD142" s="45"/>
      <c r="LCE142" s="45"/>
      <c r="LCF142" s="45"/>
      <c r="LCG142" s="45"/>
      <c r="LCH142" s="45"/>
      <c r="LCI142" s="45"/>
      <c r="LCJ142" s="45"/>
      <c r="LCK142" s="45"/>
      <c r="LCL142" s="45"/>
      <c r="LCM142" s="45"/>
      <c r="LCN142" s="45"/>
      <c r="LCO142" s="45"/>
      <c r="LCP142" s="45"/>
      <c r="LCQ142" s="45"/>
      <c r="LCR142" s="45"/>
      <c r="LCS142" s="45"/>
      <c r="LCT142" s="45"/>
      <c r="LCU142" s="45"/>
      <c r="LCV142" s="45"/>
      <c r="LCW142" s="45"/>
      <c r="LCX142" s="45"/>
      <c r="LCY142" s="45"/>
      <c r="LCZ142" s="45"/>
      <c r="LDA142" s="45"/>
      <c r="LDB142" s="45"/>
      <c r="LDC142" s="45"/>
      <c r="LDD142" s="45"/>
      <c r="LDE142" s="45"/>
      <c r="LDF142" s="45"/>
      <c r="LDG142" s="45"/>
      <c r="LDH142" s="45"/>
      <c r="LDI142" s="45"/>
      <c r="LDJ142" s="45"/>
      <c r="LDK142" s="45"/>
      <c r="LDL142" s="45"/>
      <c r="LDM142" s="45"/>
      <c r="LDN142" s="45"/>
      <c r="LDO142" s="45"/>
      <c r="LDP142" s="45"/>
      <c r="LDQ142" s="45"/>
      <c r="LDR142" s="45"/>
      <c r="LDS142" s="45"/>
      <c r="LDT142" s="45"/>
      <c r="LDU142" s="45"/>
      <c r="LDV142" s="45"/>
      <c r="LDW142" s="45"/>
      <c r="LDX142" s="45"/>
      <c r="LDY142" s="45"/>
      <c r="LDZ142" s="45"/>
      <c r="LEA142" s="45"/>
      <c r="LEB142" s="45"/>
      <c r="LEC142" s="45"/>
      <c r="LED142" s="45"/>
      <c r="LEE142" s="45"/>
      <c r="LEF142" s="45"/>
      <c r="LEG142" s="45"/>
      <c r="LEH142" s="45"/>
      <c r="LEI142" s="45"/>
      <c r="LEJ142" s="45"/>
      <c r="LEK142" s="45"/>
      <c r="LEL142" s="45"/>
      <c r="LEM142" s="45"/>
      <c r="LEN142" s="45"/>
      <c r="LEO142" s="45"/>
      <c r="LEP142" s="45"/>
      <c r="LEQ142" s="45"/>
      <c r="LER142" s="45"/>
      <c r="LES142" s="45"/>
      <c r="LET142" s="45"/>
      <c r="LEU142" s="45"/>
      <c r="LEV142" s="45"/>
      <c r="LEW142" s="45"/>
      <c r="LEX142" s="45"/>
      <c r="LEY142" s="45"/>
      <c r="LEZ142" s="45"/>
      <c r="LFA142" s="45"/>
      <c r="LFB142" s="45"/>
      <c r="LFC142" s="45"/>
      <c r="LFD142" s="45"/>
      <c r="LFE142" s="45"/>
      <c r="LFF142" s="45"/>
      <c r="LFG142" s="45"/>
      <c r="LFH142" s="45"/>
      <c r="LFI142" s="45"/>
      <c r="LFJ142" s="45"/>
      <c r="LFK142" s="45"/>
      <c r="LFL142" s="45"/>
      <c r="LFM142" s="45"/>
      <c r="LFN142" s="45"/>
      <c r="LFO142" s="45"/>
      <c r="LFP142" s="45"/>
      <c r="LFQ142" s="45"/>
      <c r="LFR142" s="45"/>
      <c r="LFS142" s="45"/>
      <c r="LFT142" s="45"/>
      <c r="LFU142" s="45"/>
      <c r="LFV142" s="45"/>
      <c r="LFW142" s="45"/>
      <c r="LFX142" s="45"/>
      <c r="LFY142" s="45"/>
      <c r="LFZ142" s="45"/>
      <c r="LGA142" s="45"/>
      <c r="LGB142" s="45"/>
      <c r="LGC142" s="45"/>
      <c r="LGD142" s="45"/>
      <c r="LGE142" s="45"/>
      <c r="LGF142" s="45"/>
      <c r="LGG142" s="45"/>
      <c r="LGH142" s="45"/>
      <c r="LGI142" s="45"/>
      <c r="LGJ142" s="45"/>
      <c r="LGK142" s="45"/>
      <c r="LGL142" s="45"/>
      <c r="LGM142" s="45"/>
      <c r="LGN142" s="45"/>
      <c r="LGO142" s="45"/>
      <c r="LGP142" s="45"/>
      <c r="LGQ142" s="45"/>
      <c r="LGR142" s="45"/>
      <c r="LGS142" s="45"/>
      <c r="LGT142" s="45"/>
      <c r="LGU142" s="45"/>
      <c r="LGV142" s="45"/>
      <c r="LGW142" s="45"/>
      <c r="LGX142" s="45"/>
      <c r="LGY142" s="45"/>
      <c r="LGZ142" s="45"/>
      <c r="LHA142" s="45"/>
      <c r="LHB142" s="45"/>
      <c r="LHC142" s="45"/>
      <c r="LHD142" s="45"/>
      <c r="LHE142" s="45"/>
      <c r="LHF142" s="45"/>
      <c r="LHG142" s="45"/>
      <c r="LHH142" s="45"/>
      <c r="LHI142" s="45"/>
      <c r="LHJ142" s="45"/>
      <c r="LHK142" s="45"/>
      <c r="LHL142" s="45"/>
      <c r="LHM142" s="45"/>
      <c r="LHN142" s="45"/>
      <c r="LHO142" s="45"/>
      <c r="LHP142" s="45"/>
      <c r="LHQ142" s="45"/>
      <c r="LHR142" s="45"/>
      <c r="LHS142" s="45"/>
      <c r="LHT142" s="45"/>
      <c r="LHU142" s="45"/>
      <c r="LHV142" s="45"/>
      <c r="LHW142" s="45"/>
      <c r="LHX142" s="45"/>
      <c r="LHY142" s="45"/>
      <c r="LHZ142" s="45"/>
      <c r="LIA142" s="45"/>
      <c r="LIB142" s="45"/>
      <c r="LIC142" s="45"/>
      <c r="LID142" s="45"/>
      <c r="LIE142" s="45"/>
      <c r="LIF142" s="45"/>
      <c r="LIG142" s="45"/>
      <c r="LIH142" s="45"/>
      <c r="LII142" s="45"/>
      <c r="LIJ142" s="45"/>
      <c r="LIK142" s="45"/>
      <c r="LIL142" s="45"/>
      <c r="LIM142" s="45"/>
      <c r="LIN142" s="45"/>
      <c r="LIO142" s="45"/>
      <c r="LIP142" s="45"/>
      <c r="LIQ142" s="45"/>
      <c r="LIR142" s="45"/>
      <c r="LIS142" s="45"/>
      <c r="LIT142" s="45"/>
      <c r="LIU142" s="45"/>
      <c r="LIV142" s="45"/>
      <c r="LIW142" s="45"/>
      <c r="LIX142" s="45"/>
      <c r="LIY142" s="45"/>
      <c r="LIZ142" s="45"/>
      <c r="LJA142" s="45"/>
      <c r="LJB142" s="45"/>
      <c r="LJC142" s="45"/>
      <c r="LJD142" s="45"/>
      <c r="LJE142" s="45"/>
      <c r="LJF142" s="45"/>
      <c r="LJG142" s="45"/>
      <c r="LJH142" s="45"/>
      <c r="LJI142" s="45"/>
      <c r="LJJ142" s="45"/>
      <c r="LJK142" s="45"/>
      <c r="LJL142" s="45"/>
      <c r="LJM142" s="45"/>
      <c r="LJN142" s="45"/>
      <c r="LJO142" s="45"/>
      <c r="LJP142" s="45"/>
      <c r="LJQ142" s="45"/>
      <c r="LJR142" s="45"/>
      <c r="LJS142" s="45"/>
      <c r="LJT142" s="45"/>
      <c r="LJU142" s="45"/>
      <c r="LJV142" s="45"/>
      <c r="LJW142" s="45"/>
      <c r="LJX142" s="45"/>
      <c r="LJY142" s="45"/>
      <c r="LJZ142" s="45"/>
      <c r="LKA142" s="45"/>
      <c r="LKB142" s="45"/>
      <c r="LKC142" s="45"/>
      <c r="LKD142" s="45"/>
      <c r="LKE142" s="45"/>
      <c r="LKF142" s="45"/>
      <c r="LKG142" s="45"/>
      <c r="LKH142" s="45"/>
      <c r="LKI142" s="45"/>
      <c r="LKJ142" s="45"/>
      <c r="LKK142" s="45"/>
      <c r="LKL142" s="45"/>
      <c r="LKM142" s="45"/>
      <c r="LKN142" s="45"/>
      <c r="LKO142" s="45"/>
      <c r="LKP142" s="45"/>
      <c r="LKQ142" s="45"/>
      <c r="LKR142" s="45"/>
      <c r="LKS142" s="45"/>
      <c r="LKT142" s="45"/>
      <c r="LKU142" s="45"/>
      <c r="LKV142" s="45"/>
      <c r="LKW142" s="45"/>
      <c r="LKX142" s="45"/>
      <c r="LKY142" s="45"/>
      <c r="LKZ142" s="45"/>
      <c r="LLA142" s="45"/>
      <c r="LLB142" s="45"/>
      <c r="LLC142" s="45"/>
      <c r="LLD142" s="45"/>
      <c r="LLE142" s="45"/>
      <c r="LLF142" s="45"/>
      <c r="LLG142" s="45"/>
      <c r="LLH142" s="45"/>
      <c r="LLI142" s="45"/>
      <c r="LLJ142" s="45"/>
      <c r="LLK142" s="45"/>
      <c r="LLL142" s="45"/>
      <c r="LLM142" s="45"/>
      <c r="LLN142" s="45"/>
      <c r="LLO142" s="45"/>
      <c r="LLP142" s="45"/>
      <c r="LLQ142" s="45"/>
      <c r="LLR142" s="45"/>
      <c r="LLS142" s="45"/>
      <c r="LLT142" s="45"/>
      <c r="LLU142" s="45"/>
      <c r="LLV142" s="45"/>
      <c r="LLW142" s="45"/>
      <c r="LLX142" s="45"/>
      <c r="LLY142" s="45"/>
      <c r="LLZ142" s="45"/>
      <c r="LMA142" s="45"/>
      <c r="LMB142" s="45"/>
      <c r="LMC142" s="45"/>
      <c r="LMD142" s="45"/>
      <c r="LME142" s="45"/>
      <c r="LMF142" s="45"/>
      <c r="LMG142" s="45"/>
      <c r="LMH142" s="45"/>
      <c r="LMI142" s="45"/>
      <c r="LMJ142" s="45"/>
      <c r="LMK142" s="45"/>
      <c r="LML142" s="45"/>
      <c r="LMM142" s="45"/>
      <c r="LMN142" s="45"/>
      <c r="LMO142" s="45"/>
      <c r="LMP142" s="45"/>
      <c r="LMQ142" s="45"/>
      <c r="LMR142" s="45"/>
      <c r="LMS142" s="45"/>
      <c r="LMT142" s="45"/>
      <c r="LMU142" s="45"/>
      <c r="LMV142" s="45"/>
      <c r="LMW142" s="45"/>
      <c r="LMX142" s="45"/>
      <c r="LMY142" s="45"/>
      <c r="LMZ142" s="45"/>
      <c r="LNA142" s="45"/>
      <c r="LNB142" s="45"/>
      <c r="LNC142" s="45"/>
      <c r="LND142" s="45"/>
      <c r="LNE142" s="45"/>
      <c r="LNF142" s="45"/>
      <c r="LNG142" s="45"/>
      <c r="LNH142" s="45"/>
      <c r="LNI142" s="45"/>
      <c r="LNJ142" s="45"/>
      <c r="LNK142" s="45"/>
      <c r="LNL142" s="45"/>
      <c r="LNM142" s="45"/>
      <c r="LNN142" s="45"/>
      <c r="LNO142" s="45"/>
      <c r="LNP142" s="45"/>
      <c r="LNQ142" s="45"/>
      <c r="LNR142" s="45"/>
      <c r="LNS142" s="45"/>
      <c r="LNT142" s="45"/>
      <c r="LNU142" s="45"/>
      <c r="LNV142" s="45"/>
      <c r="LNW142" s="45"/>
      <c r="LNX142" s="45"/>
      <c r="LNY142" s="45"/>
      <c r="LNZ142" s="45"/>
      <c r="LOA142" s="45"/>
      <c r="LOB142" s="45"/>
      <c r="LOC142" s="45"/>
      <c r="LOD142" s="45"/>
      <c r="LOE142" s="45"/>
      <c r="LOF142" s="45"/>
      <c r="LOG142" s="45"/>
      <c r="LOH142" s="45"/>
      <c r="LOI142" s="45"/>
      <c r="LOJ142" s="45"/>
      <c r="LOK142" s="45"/>
      <c r="LOL142" s="45"/>
      <c r="LOM142" s="45"/>
      <c r="LON142" s="45"/>
      <c r="LOO142" s="45"/>
      <c r="LOP142" s="45"/>
      <c r="LOQ142" s="45"/>
      <c r="LOR142" s="45"/>
      <c r="LOS142" s="45"/>
      <c r="LOT142" s="45"/>
      <c r="LOU142" s="45"/>
      <c r="LOV142" s="45"/>
      <c r="LOW142" s="45"/>
      <c r="LOX142" s="45"/>
      <c r="LOY142" s="45"/>
      <c r="LOZ142" s="45"/>
      <c r="LPA142" s="45"/>
      <c r="LPB142" s="45"/>
      <c r="LPC142" s="45"/>
      <c r="LPD142" s="45"/>
      <c r="LPE142" s="45"/>
      <c r="LPF142" s="45"/>
      <c r="LPG142" s="45"/>
      <c r="LPH142" s="45"/>
      <c r="LPI142" s="45"/>
      <c r="LPJ142" s="45"/>
      <c r="LPK142" s="45"/>
      <c r="LPL142" s="45"/>
      <c r="LPM142" s="45"/>
      <c r="LPN142" s="45"/>
      <c r="LPO142" s="45"/>
      <c r="LPP142" s="45"/>
      <c r="LPQ142" s="45"/>
      <c r="LPR142" s="45"/>
      <c r="LPS142" s="45"/>
      <c r="LPT142" s="45"/>
      <c r="LPU142" s="45"/>
      <c r="LPV142" s="45"/>
      <c r="LPW142" s="45"/>
      <c r="LPX142" s="45"/>
      <c r="LPY142" s="45"/>
      <c r="LPZ142" s="45"/>
      <c r="LQA142" s="45"/>
      <c r="LQB142" s="45"/>
      <c r="LQC142" s="45"/>
      <c r="LQD142" s="45"/>
      <c r="LQE142" s="45"/>
      <c r="LQF142" s="45"/>
      <c r="LQG142" s="45"/>
      <c r="LQH142" s="45"/>
      <c r="LQI142" s="45"/>
      <c r="LQJ142" s="45"/>
      <c r="LQK142" s="45"/>
      <c r="LQL142" s="45"/>
      <c r="LQM142" s="45"/>
      <c r="LQN142" s="45"/>
      <c r="LQO142" s="45"/>
      <c r="LQP142" s="45"/>
      <c r="LQQ142" s="45"/>
      <c r="LQR142" s="45"/>
      <c r="LQS142" s="45"/>
      <c r="LQT142" s="45"/>
      <c r="LQU142" s="45"/>
      <c r="LQV142" s="45"/>
      <c r="LQW142" s="45"/>
      <c r="LQX142" s="45"/>
      <c r="LQY142" s="45"/>
      <c r="LQZ142" s="45"/>
      <c r="LRA142" s="45"/>
      <c r="LRB142" s="45"/>
      <c r="LRC142" s="45"/>
      <c r="LRD142" s="45"/>
      <c r="LRE142" s="45"/>
      <c r="LRF142" s="45"/>
      <c r="LRG142" s="45"/>
      <c r="LRH142" s="45"/>
      <c r="LRI142" s="45"/>
      <c r="LRJ142" s="45"/>
      <c r="LRK142" s="45"/>
      <c r="LRL142" s="45"/>
      <c r="LRM142" s="45"/>
      <c r="LRN142" s="45"/>
      <c r="LRO142" s="45"/>
      <c r="LRP142" s="45"/>
      <c r="LRQ142" s="45"/>
      <c r="LRR142" s="45"/>
      <c r="LRS142" s="45"/>
      <c r="LRT142" s="45"/>
      <c r="LRU142" s="45"/>
      <c r="LRV142" s="45"/>
      <c r="LRW142" s="45"/>
      <c r="LRX142" s="45"/>
      <c r="LRY142" s="45"/>
      <c r="LRZ142" s="45"/>
      <c r="LSA142" s="45"/>
      <c r="LSB142" s="45"/>
      <c r="LSC142" s="45"/>
      <c r="LSD142" s="45"/>
      <c r="LSE142" s="45"/>
      <c r="LSF142" s="45"/>
      <c r="LSG142" s="45"/>
      <c r="LSH142" s="45"/>
      <c r="LSI142" s="45"/>
      <c r="LSJ142" s="45"/>
      <c r="LSK142" s="45"/>
      <c r="LSL142" s="45"/>
      <c r="LSM142" s="45"/>
      <c r="LSN142" s="45"/>
      <c r="LSO142" s="45"/>
      <c r="LSP142" s="45"/>
      <c r="LSQ142" s="45"/>
      <c r="LSR142" s="45"/>
      <c r="LSS142" s="45"/>
      <c r="LST142" s="45"/>
      <c r="LSU142" s="45"/>
      <c r="LSV142" s="45"/>
      <c r="LSW142" s="45"/>
      <c r="LSX142" s="45"/>
      <c r="LSY142" s="45"/>
      <c r="LSZ142" s="45"/>
      <c r="LTA142" s="45"/>
      <c r="LTB142" s="45"/>
      <c r="LTC142" s="45"/>
      <c r="LTD142" s="45"/>
      <c r="LTE142" s="45"/>
      <c r="LTF142" s="45"/>
      <c r="LTG142" s="45"/>
      <c r="LTH142" s="45"/>
      <c r="LTI142" s="45"/>
      <c r="LTJ142" s="45"/>
      <c r="LTK142" s="45"/>
      <c r="LTL142" s="45"/>
      <c r="LTM142" s="45"/>
      <c r="LTN142" s="45"/>
      <c r="LTO142" s="45"/>
      <c r="LTP142" s="45"/>
      <c r="LTQ142" s="45"/>
      <c r="LTR142" s="45"/>
      <c r="LTS142" s="45"/>
      <c r="LTT142" s="45"/>
      <c r="LTU142" s="45"/>
      <c r="LTV142" s="45"/>
      <c r="LTW142" s="45"/>
      <c r="LTX142" s="45"/>
      <c r="LTY142" s="45"/>
      <c r="LTZ142" s="45"/>
      <c r="LUA142" s="45"/>
      <c r="LUB142" s="45"/>
      <c r="LUC142" s="45"/>
      <c r="LUD142" s="45"/>
      <c r="LUE142" s="45"/>
      <c r="LUF142" s="45"/>
      <c r="LUG142" s="45"/>
      <c r="LUH142" s="45"/>
      <c r="LUI142" s="45"/>
      <c r="LUJ142" s="45"/>
      <c r="LUK142" s="45"/>
      <c r="LUL142" s="45"/>
      <c r="LUM142" s="45"/>
      <c r="LUN142" s="45"/>
      <c r="LUO142" s="45"/>
      <c r="LUP142" s="45"/>
      <c r="LUQ142" s="45"/>
      <c r="LUR142" s="45"/>
      <c r="LUS142" s="45"/>
      <c r="LUT142" s="45"/>
      <c r="LUU142" s="45"/>
      <c r="LUV142" s="45"/>
      <c r="LUW142" s="45"/>
      <c r="LUX142" s="45"/>
      <c r="LUY142" s="45"/>
      <c r="LUZ142" s="45"/>
      <c r="LVA142" s="45"/>
      <c r="LVB142" s="45"/>
      <c r="LVC142" s="45"/>
      <c r="LVD142" s="45"/>
      <c r="LVE142" s="45"/>
      <c r="LVF142" s="45"/>
      <c r="LVG142" s="45"/>
      <c r="LVH142" s="45"/>
      <c r="LVI142" s="45"/>
      <c r="LVJ142" s="45"/>
      <c r="LVK142" s="45"/>
      <c r="LVL142" s="45"/>
      <c r="LVM142" s="45"/>
      <c r="LVN142" s="45"/>
      <c r="LVO142" s="45"/>
      <c r="LVP142" s="45"/>
      <c r="LVQ142" s="45"/>
      <c r="LVR142" s="45"/>
      <c r="LVS142" s="45"/>
      <c r="LVT142" s="45"/>
      <c r="LVU142" s="45"/>
      <c r="LVV142" s="45"/>
      <c r="LVW142" s="45"/>
      <c r="LVX142" s="45"/>
      <c r="LVY142" s="45"/>
      <c r="LVZ142" s="45"/>
      <c r="LWA142" s="45"/>
      <c r="LWB142" s="45"/>
      <c r="LWC142" s="45"/>
      <c r="LWD142" s="45"/>
      <c r="LWE142" s="45"/>
      <c r="LWF142" s="45"/>
      <c r="LWG142" s="45"/>
      <c r="LWH142" s="45"/>
      <c r="LWI142" s="45"/>
      <c r="LWJ142" s="45"/>
      <c r="LWK142" s="45"/>
      <c r="LWL142" s="45"/>
      <c r="LWM142" s="45"/>
      <c r="LWN142" s="45"/>
      <c r="LWO142" s="45"/>
      <c r="LWP142" s="45"/>
      <c r="LWQ142" s="45"/>
      <c r="LWR142" s="45"/>
      <c r="LWS142" s="45"/>
      <c r="LWT142" s="45"/>
      <c r="LWU142" s="45"/>
      <c r="LWV142" s="45"/>
      <c r="LWW142" s="45"/>
      <c r="LWX142" s="45"/>
      <c r="LWY142" s="45"/>
      <c r="LWZ142" s="45"/>
      <c r="LXA142" s="45"/>
      <c r="LXB142" s="45"/>
      <c r="LXC142" s="45"/>
      <c r="LXD142" s="45"/>
      <c r="LXE142" s="45"/>
      <c r="LXF142" s="45"/>
      <c r="LXG142" s="45"/>
      <c r="LXH142" s="45"/>
      <c r="LXI142" s="45"/>
      <c r="LXJ142" s="45"/>
      <c r="LXK142" s="45"/>
      <c r="LXL142" s="45"/>
      <c r="LXM142" s="45"/>
      <c r="LXN142" s="45"/>
      <c r="LXO142" s="45"/>
      <c r="LXP142" s="45"/>
      <c r="LXQ142" s="45"/>
      <c r="LXR142" s="45"/>
      <c r="LXS142" s="45"/>
      <c r="LXT142" s="45"/>
      <c r="LXU142" s="45"/>
      <c r="LXV142" s="45"/>
      <c r="LXW142" s="45"/>
      <c r="LXX142" s="45"/>
      <c r="LXY142" s="45"/>
      <c r="LXZ142" s="45"/>
      <c r="LYA142" s="45"/>
      <c r="LYB142" s="45"/>
      <c r="LYC142" s="45"/>
      <c r="LYD142" s="45"/>
      <c r="LYE142" s="45"/>
      <c r="LYF142" s="45"/>
      <c r="LYG142" s="45"/>
      <c r="LYH142" s="45"/>
      <c r="LYI142" s="45"/>
      <c r="LYJ142" s="45"/>
      <c r="LYK142" s="45"/>
      <c r="LYL142" s="45"/>
      <c r="LYM142" s="45"/>
      <c r="LYN142" s="45"/>
      <c r="LYO142" s="45"/>
      <c r="LYP142" s="45"/>
      <c r="LYQ142" s="45"/>
      <c r="LYR142" s="45"/>
      <c r="LYS142" s="45"/>
      <c r="LYT142" s="45"/>
      <c r="LYU142" s="45"/>
      <c r="LYV142" s="45"/>
      <c r="LYW142" s="45"/>
      <c r="LYX142" s="45"/>
      <c r="LYY142" s="45"/>
      <c r="LYZ142" s="45"/>
      <c r="LZA142" s="45"/>
      <c r="LZB142" s="45"/>
      <c r="LZC142" s="45"/>
      <c r="LZD142" s="45"/>
      <c r="LZE142" s="45"/>
      <c r="LZF142" s="45"/>
      <c r="LZG142" s="45"/>
      <c r="LZH142" s="45"/>
      <c r="LZI142" s="45"/>
      <c r="LZJ142" s="45"/>
      <c r="LZK142" s="45"/>
      <c r="LZL142" s="45"/>
      <c r="LZM142" s="45"/>
      <c r="LZN142" s="45"/>
      <c r="LZO142" s="45"/>
      <c r="LZP142" s="45"/>
      <c r="LZQ142" s="45"/>
      <c r="LZR142" s="45"/>
      <c r="LZS142" s="45"/>
      <c r="LZT142" s="45"/>
      <c r="LZU142" s="45"/>
      <c r="LZV142" s="45"/>
      <c r="LZW142" s="45"/>
      <c r="LZX142" s="45"/>
      <c r="LZY142" s="45"/>
      <c r="LZZ142" s="45"/>
      <c r="MAA142" s="45"/>
      <c r="MAB142" s="45"/>
      <c r="MAC142" s="45"/>
      <c r="MAD142" s="45"/>
      <c r="MAE142" s="45"/>
      <c r="MAF142" s="45"/>
      <c r="MAG142" s="45"/>
      <c r="MAH142" s="45"/>
      <c r="MAI142" s="45"/>
      <c r="MAJ142" s="45"/>
      <c r="MAK142" s="45"/>
      <c r="MAL142" s="45"/>
      <c r="MAM142" s="45"/>
      <c r="MAN142" s="45"/>
      <c r="MAO142" s="45"/>
      <c r="MAP142" s="45"/>
      <c r="MAQ142" s="45"/>
      <c r="MAR142" s="45"/>
      <c r="MAS142" s="45"/>
      <c r="MAT142" s="45"/>
      <c r="MAU142" s="45"/>
      <c r="MAV142" s="45"/>
      <c r="MAW142" s="45"/>
      <c r="MAX142" s="45"/>
      <c r="MAY142" s="45"/>
      <c r="MAZ142" s="45"/>
      <c r="MBA142" s="45"/>
      <c r="MBB142" s="45"/>
      <c r="MBC142" s="45"/>
      <c r="MBD142" s="45"/>
      <c r="MBE142" s="45"/>
      <c r="MBF142" s="45"/>
      <c r="MBG142" s="45"/>
      <c r="MBH142" s="45"/>
      <c r="MBI142" s="45"/>
      <c r="MBJ142" s="45"/>
      <c r="MBK142" s="45"/>
      <c r="MBL142" s="45"/>
      <c r="MBM142" s="45"/>
      <c r="MBN142" s="45"/>
      <c r="MBO142" s="45"/>
      <c r="MBP142" s="45"/>
      <c r="MBQ142" s="45"/>
      <c r="MBR142" s="45"/>
      <c r="MBS142" s="45"/>
      <c r="MBT142" s="45"/>
      <c r="MBU142" s="45"/>
      <c r="MBV142" s="45"/>
      <c r="MBW142" s="45"/>
      <c r="MBX142" s="45"/>
      <c r="MBY142" s="45"/>
      <c r="MBZ142" s="45"/>
      <c r="MCA142" s="45"/>
      <c r="MCB142" s="45"/>
      <c r="MCC142" s="45"/>
      <c r="MCD142" s="45"/>
      <c r="MCE142" s="45"/>
      <c r="MCF142" s="45"/>
      <c r="MCG142" s="45"/>
      <c r="MCH142" s="45"/>
      <c r="MCI142" s="45"/>
      <c r="MCJ142" s="45"/>
      <c r="MCK142" s="45"/>
      <c r="MCL142" s="45"/>
      <c r="MCM142" s="45"/>
      <c r="MCN142" s="45"/>
      <c r="MCO142" s="45"/>
      <c r="MCP142" s="45"/>
      <c r="MCQ142" s="45"/>
      <c r="MCR142" s="45"/>
      <c r="MCS142" s="45"/>
      <c r="MCT142" s="45"/>
      <c r="MCU142" s="45"/>
      <c r="MCV142" s="45"/>
      <c r="MCW142" s="45"/>
      <c r="MCX142" s="45"/>
      <c r="MCY142" s="45"/>
      <c r="MCZ142" s="45"/>
      <c r="MDA142" s="45"/>
      <c r="MDB142" s="45"/>
      <c r="MDC142" s="45"/>
      <c r="MDD142" s="45"/>
      <c r="MDE142" s="45"/>
      <c r="MDF142" s="45"/>
      <c r="MDG142" s="45"/>
      <c r="MDH142" s="45"/>
      <c r="MDI142" s="45"/>
      <c r="MDJ142" s="45"/>
      <c r="MDK142" s="45"/>
      <c r="MDL142" s="45"/>
      <c r="MDM142" s="45"/>
      <c r="MDN142" s="45"/>
      <c r="MDO142" s="45"/>
      <c r="MDP142" s="45"/>
      <c r="MDQ142" s="45"/>
      <c r="MDR142" s="45"/>
      <c r="MDS142" s="45"/>
      <c r="MDT142" s="45"/>
      <c r="MDU142" s="45"/>
      <c r="MDV142" s="45"/>
      <c r="MDW142" s="45"/>
      <c r="MDX142" s="45"/>
      <c r="MDY142" s="45"/>
      <c r="MDZ142" s="45"/>
      <c r="MEA142" s="45"/>
      <c r="MEB142" s="45"/>
      <c r="MEC142" s="45"/>
      <c r="MED142" s="45"/>
      <c r="MEE142" s="45"/>
      <c r="MEF142" s="45"/>
      <c r="MEG142" s="45"/>
      <c r="MEH142" s="45"/>
      <c r="MEI142" s="45"/>
      <c r="MEJ142" s="45"/>
      <c r="MEK142" s="45"/>
      <c r="MEL142" s="45"/>
      <c r="MEM142" s="45"/>
      <c r="MEN142" s="45"/>
      <c r="MEO142" s="45"/>
      <c r="MEP142" s="45"/>
      <c r="MEQ142" s="45"/>
      <c r="MER142" s="45"/>
      <c r="MES142" s="45"/>
      <c r="MET142" s="45"/>
      <c r="MEU142" s="45"/>
      <c r="MEV142" s="45"/>
      <c r="MEW142" s="45"/>
      <c r="MEX142" s="45"/>
      <c r="MEY142" s="45"/>
      <c r="MEZ142" s="45"/>
      <c r="MFA142" s="45"/>
      <c r="MFB142" s="45"/>
      <c r="MFC142" s="45"/>
      <c r="MFD142" s="45"/>
      <c r="MFE142" s="45"/>
      <c r="MFF142" s="45"/>
      <c r="MFG142" s="45"/>
      <c r="MFH142" s="45"/>
      <c r="MFI142" s="45"/>
      <c r="MFJ142" s="45"/>
      <c r="MFK142" s="45"/>
      <c r="MFL142" s="45"/>
      <c r="MFM142" s="45"/>
      <c r="MFN142" s="45"/>
      <c r="MFO142" s="45"/>
      <c r="MFP142" s="45"/>
      <c r="MFQ142" s="45"/>
      <c r="MFR142" s="45"/>
      <c r="MFS142" s="45"/>
      <c r="MFT142" s="45"/>
      <c r="MFU142" s="45"/>
      <c r="MFV142" s="45"/>
      <c r="MFW142" s="45"/>
      <c r="MFX142" s="45"/>
      <c r="MFY142" s="45"/>
      <c r="MFZ142" s="45"/>
      <c r="MGA142" s="45"/>
      <c r="MGB142" s="45"/>
      <c r="MGC142" s="45"/>
      <c r="MGD142" s="45"/>
      <c r="MGE142" s="45"/>
      <c r="MGF142" s="45"/>
      <c r="MGG142" s="45"/>
      <c r="MGH142" s="45"/>
      <c r="MGI142" s="45"/>
      <c r="MGJ142" s="45"/>
      <c r="MGK142" s="45"/>
      <c r="MGL142" s="45"/>
      <c r="MGM142" s="45"/>
      <c r="MGN142" s="45"/>
      <c r="MGO142" s="45"/>
      <c r="MGP142" s="45"/>
      <c r="MGQ142" s="45"/>
      <c r="MGR142" s="45"/>
      <c r="MGS142" s="45"/>
      <c r="MGT142" s="45"/>
      <c r="MGU142" s="45"/>
      <c r="MGV142" s="45"/>
      <c r="MGW142" s="45"/>
      <c r="MGX142" s="45"/>
      <c r="MGY142" s="45"/>
      <c r="MGZ142" s="45"/>
      <c r="MHA142" s="45"/>
      <c r="MHB142" s="45"/>
      <c r="MHC142" s="45"/>
      <c r="MHD142" s="45"/>
      <c r="MHE142" s="45"/>
      <c r="MHF142" s="45"/>
      <c r="MHG142" s="45"/>
      <c r="MHH142" s="45"/>
      <c r="MHI142" s="45"/>
      <c r="MHJ142" s="45"/>
      <c r="MHK142" s="45"/>
      <c r="MHL142" s="45"/>
      <c r="MHM142" s="45"/>
      <c r="MHN142" s="45"/>
      <c r="MHO142" s="45"/>
      <c r="MHP142" s="45"/>
      <c r="MHQ142" s="45"/>
      <c r="MHR142" s="45"/>
      <c r="MHS142" s="45"/>
      <c r="MHT142" s="45"/>
      <c r="MHU142" s="45"/>
      <c r="MHV142" s="45"/>
      <c r="MHW142" s="45"/>
      <c r="MHX142" s="45"/>
      <c r="MHY142" s="45"/>
      <c r="MHZ142" s="45"/>
      <c r="MIA142" s="45"/>
      <c r="MIB142" s="45"/>
      <c r="MIC142" s="45"/>
      <c r="MID142" s="45"/>
      <c r="MIE142" s="45"/>
      <c r="MIF142" s="45"/>
      <c r="MIG142" s="45"/>
      <c r="MIH142" s="45"/>
      <c r="MII142" s="45"/>
      <c r="MIJ142" s="45"/>
      <c r="MIK142" s="45"/>
      <c r="MIL142" s="45"/>
      <c r="MIM142" s="45"/>
      <c r="MIN142" s="45"/>
      <c r="MIO142" s="45"/>
      <c r="MIP142" s="45"/>
      <c r="MIQ142" s="45"/>
      <c r="MIR142" s="45"/>
      <c r="MIS142" s="45"/>
      <c r="MIT142" s="45"/>
      <c r="MIU142" s="45"/>
      <c r="MIV142" s="45"/>
      <c r="MIW142" s="45"/>
      <c r="MIX142" s="45"/>
      <c r="MIY142" s="45"/>
      <c r="MIZ142" s="45"/>
      <c r="MJA142" s="45"/>
      <c r="MJB142" s="45"/>
      <c r="MJC142" s="45"/>
      <c r="MJD142" s="45"/>
      <c r="MJE142" s="45"/>
      <c r="MJF142" s="45"/>
      <c r="MJG142" s="45"/>
      <c r="MJH142" s="45"/>
      <c r="MJI142" s="45"/>
      <c r="MJJ142" s="45"/>
      <c r="MJK142" s="45"/>
      <c r="MJL142" s="45"/>
      <c r="MJM142" s="45"/>
      <c r="MJN142" s="45"/>
      <c r="MJO142" s="45"/>
      <c r="MJP142" s="45"/>
      <c r="MJQ142" s="45"/>
      <c r="MJR142" s="45"/>
      <c r="MJS142" s="45"/>
      <c r="MJT142" s="45"/>
      <c r="MJU142" s="45"/>
      <c r="MJV142" s="45"/>
      <c r="MJW142" s="45"/>
      <c r="MJX142" s="45"/>
      <c r="MJY142" s="45"/>
      <c r="MJZ142" s="45"/>
      <c r="MKA142" s="45"/>
      <c r="MKB142" s="45"/>
      <c r="MKC142" s="45"/>
      <c r="MKD142" s="45"/>
      <c r="MKE142" s="45"/>
      <c r="MKF142" s="45"/>
      <c r="MKG142" s="45"/>
      <c r="MKH142" s="45"/>
      <c r="MKI142" s="45"/>
      <c r="MKJ142" s="45"/>
      <c r="MKK142" s="45"/>
      <c r="MKL142" s="45"/>
      <c r="MKM142" s="45"/>
      <c r="MKN142" s="45"/>
      <c r="MKO142" s="45"/>
      <c r="MKP142" s="45"/>
      <c r="MKQ142" s="45"/>
      <c r="MKR142" s="45"/>
      <c r="MKS142" s="45"/>
      <c r="MKT142" s="45"/>
      <c r="MKU142" s="45"/>
      <c r="MKV142" s="45"/>
      <c r="MKW142" s="45"/>
      <c r="MKX142" s="45"/>
      <c r="MKY142" s="45"/>
      <c r="MKZ142" s="45"/>
      <c r="MLA142" s="45"/>
      <c r="MLB142" s="45"/>
      <c r="MLC142" s="45"/>
      <c r="MLD142" s="45"/>
      <c r="MLE142" s="45"/>
      <c r="MLF142" s="45"/>
      <c r="MLG142" s="45"/>
      <c r="MLH142" s="45"/>
      <c r="MLI142" s="45"/>
      <c r="MLJ142" s="45"/>
      <c r="MLK142" s="45"/>
      <c r="MLL142" s="45"/>
      <c r="MLM142" s="45"/>
      <c r="MLN142" s="45"/>
      <c r="MLO142" s="45"/>
      <c r="MLP142" s="45"/>
      <c r="MLQ142" s="45"/>
      <c r="MLR142" s="45"/>
      <c r="MLS142" s="45"/>
      <c r="MLT142" s="45"/>
      <c r="MLU142" s="45"/>
      <c r="MLV142" s="45"/>
      <c r="MLW142" s="45"/>
      <c r="MLX142" s="45"/>
      <c r="MLY142" s="45"/>
      <c r="MLZ142" s="45"/>
      <c r="MMA142" s="45"/>
      <c r="MMB142" s="45"/>
      <c r="MMC142" s="45"/>
      <c r="MMD142" s="45"/>
      <c r="MME142" s="45"/>
      <c r="MMF142" s="45"/>
      <c r="MMG142" s="45"/>
      <c r="MMH142" s="45"/>
      <c r="MMI142" s="45"/>
      <c r="MMJ142" s="45"/>
      <c r="MMK142" s="45"/>
      <c r="MML142" s="45"/>
      <c r="MMM142" s="45"/>
      <c r="MMN142" s="45"/>
      <c r="MMO142" s="45"/>
      <c r="MMP142" s="45"/>
      <c r="MMQ142" s="45"/>
      <c r="MMR142" s="45"/>
      <c r="MMS142" s="45"/>
      <c r="MMT142" s="45"/>
      <c r="MMU142" s="45"/>
      <c r="MMV142" s="45"/>
      <c r="MMW142" s="45"/>
      <c r="MMX142" s="45"/>
      <c r="MMY142" s="45"/>
      <c r="MMZ142" s="45"/>
      <c r="MNA142" s="45"/>
      <c r="MNB142" s="45"/>
      <c r="MNC142" s="45"/>
      <c r="MND142" s="45"/>
      <c r="MNE142" s="45"/>
      <c r="MNF142" s="45"/>
      <c r="MNG142" s="45"/>
      <c r="MNH142" s="45"/>
      <c r="MNI142" s="45"/>
      <c r="MNJ142" s="45"/>
      <c r="MNK142" s="45"/>
      <c r="MNL142" s="45"/>
      <c r="MNM142" s="45"/>
      <c r="MNN142" s="45"/>
      <c r="MNO142" s="45"/>
      <c r="MNP142" s="45"/>
      <c r="MNQ142" s="45"/>
      <c r="MNR142" s="45"/>
      <c r="MNS142" s="45"/>
      <c r="MNT142" s="45"/>
      <c r="MNU142" s="45"/>
      <c r="MNV142" s="45"/>
      <c r="MNW142" s="45"/>
      <c r="MNX142" s="45"/>
      <c r="MNY142" s="45"/>
      <c r="MNZ142" s="45"/>
      <c r="MOA142" s="45"/>
      <c r="MOB142" s="45"/>
      <c r="MOC142" s="45"/>
      <c r="MOD142" s="45"/>
      <c r="MOE142" s="45"/>
      <c r="MOF142" s="45"/>
      <c r="MOG142" s="45"/>
      <c r="MOH142" s="45"/>
      <c r="MOI142" s="45"/>
      <c r="MOJ142" s="45"/>
      <c r="MOK142" s="45"/>
      <c r="MOL142" s="45"/>
      <c r="MOM142" s="45"/>
      <c r="MON142" s="45"/>
      <c r="MOO142" s="45"/>
      <c r="MOP142" s="45"/>
      <c r="MOQ142" s="45"/>
      <c r="MOR142" s="45"/>
      <c r="MOS142" s="45"/>
      <c r="MOT142" s="45"/>
      <c r="MOU142" s="45"/>
      <c r="MOV142" s="45"/>
      <c r="MOW142" s="45"/>
      <c r="MOX142" s="45"/>
      <c r="MOY142" s="45"/>
      <c r="MOZ142" s="45"/>
      <c r="MPA142" s="45"/>
      <c r="MPB142" s="45"/>
      <c r="MPC142" s="45"/>
      <c r="MPD142" s="45"/>
      <c r="MPE142" s="45"/>
      <c r="MPF142" s="45"/>
      <c r="MPG142" s="45"/>
      <c r="MPH142" s="45"/>
      <c r="MPI142" s="45"/>
      <c r="MPJ142" s="45"/>
      <c r="MPK142" s="45"/>
      <c r="MPL142" s="45"/>
      <c r="MPM142" s="45"/>
      <c r="MPN142" s="45"/>
      <c r="MPO142" s="45"/>
      <c r="MPP142" s="45"/>
      <c r="MPQ142" s="45"/>
      <c r="MPR142" s="45"/>
      <c r="MPS142" s="45"/>
      <c r="MPT142" s="45"/>
      <c r="MPU142" s="45"/>
      <c r="MPV142" s="45"/>
      <c r="MPW142" s="45"/>
      <c r="MPX142" s="45"/>
      <c r="MPY142" s="45"/>
      <c r="MPZ142" s="45"/>
      <c r="MQA142" s="45"/>
      <c r="MQB142" s="45"/>
      <c r="MQC142" s="45"/>
      <c r="MQD142" s="45"/>
      <c r="MQE142" s="45"/>
      <c r="MQF142" s="45"/>
      <c r="MQG142" s="45"/>
      <c r="MQH142" s="45"/>
      <c r="MQI142" s="45"/>
      <c r="MQJ142" s="45"/>
      <c r="MQK142" s="45"/>
      <c r="MQL142" s="45"/>
      <c r="MQM142" s="45"/>
      <c r="MQN142" s="45"/>
      <c r="MQO142" s="45"/>
      <c r="MQP142" s="45"/>
      <c r="MQQ142" s="45"/>
      <c r="MQR142" s="45"/>
      <c r="MQS142" s="45"/>
      <c r="MQT142" s="45"/>
      <c r="MQU142" s="45"/>
      <c r="MQV142" s="45"/>
      <c r="MQW142" s="45"/>
      <c r="MQX142" s="45"/>
      <c r="MQY142" s="45"/>
      <c r="MQZ142" s="45"/>
      <c r="MRA142" s="45"/>
      <c r="MRB142" s="45"/>
      <c r="MRC142" s="45"/>
      <c r="MRD142" s="45"/>
      <c r="MRE142" s="45"/>
      <c r="MRF142" s="45"/>
      <c r="MRG142" s="45"/>
      <c r="MRH142" s="45"/>
      <c r="MRI142" s="45"/>
      <c r="MRJ142" s="45"/>
      <c r="MRK142" s="45"/>
      <c r="MRL142" s="45"/>
      <c r="MRM142" s="45"/>
      <c r="MRN142" s="45"/>
      <c r="MRO142" s="45"/>
      <c r="MRP142" s="45"/>
      <c r="MRQ142" s="45"/>
      <c r="MRR142" s="45"/>
      <c r="MRS142" s="45"/>
      <c r="MRT142" s="45"/>
      <c r="MRU142" s="45"/>
      <c r="MRV142" s="45"/>
      <c r="MRW142" s="45"/>
      <c r="MRX142" s="45"/>
      <c r="MRY142" s="45"/>
      <c r="MRZ142" s="45"/>
      <c r="MSA142" s="45"/>
      <c r="MSB142" s="45"/>
      <c r="MSC142" s="45"/>
      <c r="MSD142" s="45"/>
      <c r="MSE142" s="45"/>
      <c r="MSF142" s="45"/>
      <c r="MSG142" s="45"/>
      <c r="MSH142" s="45"/>
      <c r="MSI142" s="45"/>
      <c r="MSJ142" s="45"/>
      <c r="MSK142" s="45"/>
      <c r="MSL142" s="45"/>
      <c r="MSM142" s="45"/>
      <c r="MSN142" s="45"/>
      <c r="MSO142" s="45"/>
      <c r="MSP142" s="45"/>
      <c r="MSQ142" s="45"/>
      <c r="MSR142" s="45"/>
      <c r="MSS142" s="45"/>
      <c r="MST142" s="45"/>
      <c r="MSU142" s="45"/>
      <c r="MSV142" s="45"/>
      <c r="MSW142" s="45"/>
      <c r="MSX142" s="45"/>
      <c r="MSY142" s="45"/>
      <c r="MSZ142" s="45"/>
      <c r="MTA142" s="45"/>
      <c r="MTB142" s="45"/>
      <c r="MTC142" s="45"/>
      <c r="MTD142" s="45"/>
      <c r="MTE142" s="45"/>
      <c r="MTF142" s="45"/>
      <c r="MTG142" s="45"/>
      <c r="MTH142" s="45"/>
      <c r="MTI142" s="45"/>
      <c r="MTJ142" s="45"/>
      <c r="MTK142" s="45"/>
      <c r="MTL142" s="45"/>
      <c r="MTM142" s="45"/>
      <c r="MTN142" s="45"/>
      <c r="MTO142" s="45"/>
      <c r="MTP142" s="45"/>
      <c r="MTQ142" s="45"/>
      <c r="MTR142" s="45"/>
      <c r="MTS142" s="45"/>
      <c r="MTT142" s="45"/>
      <c r="MTU142" s="45"/>
      <c r="MTV142" s="45"/>
      <c r="MTW142" s="45"/>
      <c r="MTX142" s="45"/>
      <c r="MTY142" s="45"/>
      <c r="MTZ142" s="45"/>
      <c r="MUA142" s="45"/>
      <c r="MUB142" s="45"/>
      <c r="MUC142" s="45"/>
      <c r="MUD142" s="45"/>
      <c r="MUE142" s="45"/>
      <c r="MUF142" s="45"/>
      <c r="MUG142" s="45"/>
      <c r="MUH142" s="45"/>
      <c r="MUI142" s="45"/>
      <c r="MUJ142" s="45"/>
      <c r="MUK142" s="45"/>
      <c r="MUL142" s="45"/>
      <c r="MUM142" s="45"/>
      <c r="MUN142" s="45"/>
      <c r="MUO142" s="45"/>
      <c r="MUP142" s="45"/>
      <c r="MUQ142" s="45"/>
      <c r="MUR142" s="45"/>
      <c r="MUS142" s="45"/>
      <c r="MUT142" s="45"/>
      <c r="MUU142" s="45"/>
      <c r="MUV142" s="45"/>
      <c r="MUW142" s="45"/>
      <c r="MUX142" s="45"/>
      <c r="MUY142" s="45"/>
      <c r="MUZ142" s="45"/>
      <c r="MVA142" s="45"/>
      <c r="MVB142" s="45"/>
      <c r="MVC142" s="45"/>
      <c r="MVD142" s="45"/>
      <c r="MVE142" s="45"/>
      <c r="MVF142" s="45"/>
      <c r="MVG142" s="45"/>
      <c r="MVH142" s="45"/>
      <c r="MVI142" s="45"/>
      <c r="MVJ142" s="45"/>
      <c r="MVK142" s="45"/>
      <c r="MVL142" s="45"/>
      <c r="MVM142" s="45"/>
      <c r="MVN142" s="45"/>
      <c r="MVO142" s="45"/>
      <c r="MVP142" s="45"/>
      <c r="MVQ142" s="45"/>
      <c r="MVR142" s="45"/>
      <c r="MVS142" s="45"/>
      <c r="MVT142" s="45"/>
      <c r="MVU142" s="45"/>
      <c r="MVV142" s="45"/>
      <c r="MVW142" s="45"/>
      <c r="MVX142" s="45"/>
      <c r="MVY142" s="45"/>
      <c r="MVZ142" s="45"/>
      <c r="MWA142" s="45"/>
      <c r="MWB142" s="45"/>
      <c r="MWC142" s="45"/>
      <c r="MWD142" s="45"/>
      <c r="MWE142" s="45"/>
      <c r="MWF142" s="45"/>
      <c r="MWG142" s="45"/>
      <c r="MWH142" s="45"/>
      <c r="MWI142" s="45"/>
      <c r="MWJ142" s="45"/>
      <c r="MWK142" s="45"/>
      <c r="MWL142" s="45"/>
      <c r="MWM142" s="45"/>
      <c r="MWN142" s="45"/>
      <c r="MWO142" s="45"/>
      <c r="MWP142" s="45"/>
      <c r="MWQ142" s="45"/>
      <c r="MWR142" s="45"/>
      <c r="MWS142" s="45"/>
      <c r="MWT142" s="45"/>
      <c r="MWU142" s="45"/>
      <c r="MWV142" s="45"/>
      <c r="MWW142" s="45"/>
      <c r="MWX142" s="45"/>
      <c r="MWY142" s="45"/>
      <c r="MWZ142" s="45"/>
      <c r="MXA142" s="45"/>
      <c r="MXB142" s="45"/>
      <c r="MXC142" s="45"/>
      <c r="MXD142" s="45"/>
      <c r="MXE142" s="45"/>
      <c r="MXF142" s="45"/>
      <c r="MXG142" s="45"/>
      <c r="MXH142" s="45"/>
      <c r="MXI142" s="45"/>
      <c r="MXJ142" s="45"/>
      <c r="MXK142" s="45"/>
      <c r="MXL142" s="45"/>
      <c r="MXM142" s="45"/>
      <c r="MXN142" s="45"/>
      <c r="MXO142" s="45"/>
      <c r="MXP142" s="45"/>
      <c r="MXQ142" s="45"/>
      <c r="MXR142" s="45"/>
      <c r="MXS142" s="45"/>
      <c r="MXT142" s="45"/>
      <c r="MXU142" s="45"/>
      <c r="MXV142" s="45"/>
      <c r="MXW142" s="45"/>
      <c r="MXX142" s="45"/>
      <c r="MXY142" s="45"/>
      <c r="MXZ142" s="45"/>
      <c r="MYA142" s="45"/>
      <c r="MYB142" s="45"/>
      <c r="MYC142" s="45"/>
      <c r="MYD142" s="45"/>
      <c r="MYE142" s="45"/>
      <c r="MYF142" s="45"/>
      <c r="MYG142" s="45"/>
      <c r="MYH142" s="45"/>
      <c r="MYI142" s="45"/>
      <c r="MYJ142" s="45"/>
      <c r="MYK142" s="45"/>
      <c r="MYL142" s="45"/>
      <c r="MYM142" s="45"/>
      <c r="MYN142" s="45"/>
      <c r="MYO142" s="45"/>
      <c r="MYP142" s="45"/>
      <c r="MYQ142" s="45"/>
      <c r="MYR142" s="45"/>
      <c r="MYS142" s="45"/>
      <c r="MYT142" s="45"/>
      <c r="MYU142" s="45"/>
      <c r="MYV142" s="45"/>
      <c r="MYW142" s="45"/>
      <c r="MYX142" s="45"/>
      <c r="MYY142" s="45"/>
      <c r="MYZ142" s="45"/>
      <c r="MZA142" s="45"/>
      <c r="MZB142" s="45"/>
      <c r="MZC142" s="45"/>
      <c r="MZD142" s="45"/>
      <c r="MZE142" s="45"/>
      <c r="MZF142" s="45"/>
      <c r="MZG142" s="45"/>
      <c r="MZH142" s="45"/>
      <c r="MZI142" s="45"/>
      <c r="MZJ142" s="45"/>
      <c r="MZK142" s="45"/>
      <c r="MZL142" s="45"/>
      <c r="MZM142" s="45"/>
      <c r="MZN142" s="45"/>
      <c r="MZO142" s="45"/>
      <c r="MZP142" s="45"/>
      <c r="MZQ142" s="45"/>
      <c r="MZR142" s="45"/>
      <c r="MZS142" s="45"/>
      <c r="MZT142" s="45"/>
      <c r="MZU142" s="45"/>
      <c r="MZV142" s="45"/>
      <c r="MZW142" s="45"/>
      <c r="MZX142" s="45"/>
      <c r="MZY142" s="45"/>
      <c r="MZZ142" s="45"/>
      <c r="NAA142" s="45"/>
      <c r="NAB142" s="45"/>
      <c r="NAC142" s="45"/>
      <c r="NAD142" s="45"/>
      <c r="NAE142" s="45"/>
      <c r="NAF142" s="45"/>
      <c r="NAG142" s="45"/>
      <c r="NAH142" s="45"/>
      <c r="NAI142" s="45"/>
      <c r="NAJ142" s="45"/>
      <c r="NAK142" s="45"/>
      <c r="NAL142" s="45"/>
      <c r="NAM142" s="45"/>
      <c r="NAN142" s="45"/>
      <c r="NAO142" s="45"/>
      <c r="NAP142" s="45"/>
      <c r="NAQ142" s="45"/>
      <c r="NAR142" s="45"/>
      <c r="NAS142" s="45"/>
      <c r="NAT142" s="45"/>
      <c r="NAU142" s="45"/>
      <c r="NAV142" s="45"/>
      <c r="NAW142" s="45"/>
      <c r="NAX142" s="45"/>
      <c r="NAY142" s="45"/>
      <c r="NAZ142" s="45"/>
      <c r="NBA142" s="45"/>
      <c r="NBB142" s="45"/>
      <c r="NBC142" s="45"/>
      <c r="NBD142" s="45"/>
      <c r="NBE142" s="45"/>
      <c r="NBF142" s="45"/>
      <c r="NBG142" s="45"/>
      <c r="NBH142" s="45"/>
      <c r="NBI142" s="45"/>
      <c r="NBJ142" s="45"/>
      <c r="NBK142" s="45"/>
      <c r="NBL142" s="45"/>
      <c r="NBM142" s="45"/>
      <c r="NBN142" s="45"/>
      <c r="NBO142" s="45"/>
      <c r="NBP142" s="45"/>
      <c r="NBQ142" s="45"/>
      <c r="NBR142" s="45"/>
      <c r="NBS142" s="45"/>
      <c r="NBT142" s="45"/>
      <c r="NBU142" s="45"/>
      <c r="NBV142" s="45"/>
      <c r="NBW142" s="45"/>
      <c r="NBX142" s="45"/>
      <c r="NBY142" s="45"/>
      <c r="NBZ142" s="45"/>
      <c r="NCA142" s="45"/>
      <c r="NCB142" s="45"/>
      <c r="NCC142" s="45"/>
      <c r="NCD142" s="45"/>
      <c r="NCE142" s="45"/>
      <c r="NCF142" s="45"/>
      <c r="NCG142" s="45"/>
      <c r="NCH142" s="45"/>
      <c r="NCI142" s="45"/>
      <c r="NCJ142" s="45"/>
      <c r="NCK142" s="45"/>
      <c r="NCL142" s="45"/>
      <c r="NCM142" s="45"/>
      <c r="NCN142" s="45"/>
      <c r="NCO142" s="45"/>
      <c r="NCP142" s="45"/>
      <c r="NCQ142" s="45"/>
      <c r="NCR142" s="45"/>
      <c r="NCS142" s="45"/>
      <c r="NCT142" s="45"/>
      <c r="NCU142" s="45"/>
      <c r="NCV142" s="45"/>
      <c r="NCW142" s="45"/>
      <c r="NCX142" s="45"/>
      <c r="NCY142" s="45"/>
      <c r="NCZ142" s="45"/>
      <c r="NDA142" s="45"/>
      <c r="NDB142" s="45"/>
      <c r="NDC142" s="45"/>
      <c r="NDD142" s="45"/>
      <c r="NDE142" s="45"/>
      <c r="NDF142" s="45"/>
      <c r="NDG142" s="45"/>
      <c r="NDH142" s="45"/>
      <c r="NDI142" s="45"/>
      <c r="NDJ142" s="45"/>
      <c r="NDK142" s="45"/>
      <c r="NDL142" s="45"/>
      <c r="NDM142" s="45"/>
      <c r="NDN142" s="45"/>
      <c r="NDO142" s="45"/>
      <c r="NDP142" s="45"/>
      <c r="NDQ142" s="45"/>
      <c r="NDR142" s="45"/>
      <c r="NDS142" s="45"/>
      <c r="NDT142" s="45"/>
      <c r="NDU142" s="45"/>
      <c r="NDV142" s="45"/>
      <c r="NDW142" s="45"/>
      <c r="NDX142" s="45"/>
      <c r="NDY142" s="45"/>
      <c r="NDZ142" s="45"/>
      <c r="NEA142" s="45"/>
      <c r="NEB142" s="45"/>
      <c r="NEC142" s="45"/>
      <c r="NED142" s="45"/>
      <c r="NEE142" s="45"/>
      <c r="NEF142" s="45"/>
      <c r="NEG142" s="45"/>
      <c r="NEH142" s="45"/>
      <c r="NEI142" s="45"/>
      <c r="NEJ142" s="45"/>
      <c r="NEK142" s="45"/>
      <c r="NEL142" s="45"/>
      <c r="NEM142" s="45"/>
      <c r="NEN142" s="45"/>
      <c r="NEO142" s="45"/>
      <c r="NEP142" s="45"/>
      <c r="NEQ142" s="45"/>
      <c r="NER142" s="45"/>
      <c r="NES142" s="45"/>
      <c r="NET142" s="45"/>
      <c r="NEU142" s="45"/>
      <c r="NEV142" s="45"/>
      <c r="NEW142" s="45"/>
      <c r="NEX142" s="45"/>
      <c r="NEY142" s="45"/>
      <c r="NEZ142" s="45"/>
      <c r="NFA142" s="45"/>
      <c r="NFB142" s="45"/>
      <c r="NFC142" s="45"/>
      <c r="NFD142" s="45"/>
      <c r="NFE142" s="45"/>
      <c r="NFF142" s="45"/>
      <c r="NFG142" s="45"/>
      <c r="NFH142" s="45"/>
      <c r="NFI142" s="45"/>
      <c r="NFJ142" s="45"/>
      <c r="NFK142" s="45"/>
      <c r="NFL142" s="45"/>
      <c r="NFM142" s="45"/>
      <c r="NFN142" s="45"/>
      <c r="NFO142" s="45"/>
      <c r="NFP142" s="45"/>
      <c r="NFQ142" s="45"/>
      <c r="NFR142" s="45"/>
      <c r="NFS142" s="45"/>
      <c r="NFT142" s="45"/>
      <c r="NFU142" s="45"/>
      <c r="NFV142" s="45"/>
      <c r="NFW142" s="45"/>
      <c r="NFX142" s="45"/>
      <c r="NFY142" s="45"/>
      <c r="NFZ142" s="45"/>
      <c r="NGA142" s="45"/>
      <c r="NGB142" s="45"/>
      <c r="NGC142" s="45"/>
      <c r="NGD142" s="45"/>
      <c r="NGE142" s="45"/>
      <c r="NGF142" s="45"/>
      <c r="NGG142" s="45"/>
      <c r="NGH142" s="45"/>
      <c r="NGI142" s="45"/>
      <c r="NGJ142" s="45"/>
      <c r="NGK142" s="45"/>
      <c r="NGL142" s="45"/>
      <c r="NGM142" s="45"/>
      <c r="NGN142" s="45"/>
      <c r="NGO142" s="45"/>
      <c r="NGP142" s="45"/>
      <c r="NGQ142" s="45"/>
      <c r="NGR142" s="45"/>
      <c r="NGS142" s="45"/>
      <c r="NGT142" s="45"/>
      <c r="NGU142" s="45"/>
      <c r="NGV142" s="45"/>
      <c r="NGW142" s="45"/>
      <c r="NGX142" s="45"/>
      <c r="NGY142" s="45"/>
      <c r="NGZ142" s="45"/>
      <c r="NHA142" s="45"/>
      <c r="NHB142" s="45"/>
      <c r="NHC142" s="45"/>
      <c r="NHD142" s="45"/>
      <c r="NHE142" s="45"/>
      <c r="NHF142" s="45"/>
      <c r="NHG142" s="45"/>
      <c r="NHH142" s="45"/>
      <c r="NHI142" s="45"/>
      <c r="NHJ142" s="45"/>
      <c r="NHK142" s="45"/>
      <c r="NHL142" s="45"/>
      <c r="NHM142" s="45"/>
      <c r="NHN142" s="45"/>
      <c r="NHO142" s="45"/>
      <c r="NHP142" s="45"/>
      <c r="NHQ142" s="45"/>
      <c r="NHR142" s="45"/>
      <c r="NHS142" s="45"/>
      <c r="NHT142" s="45"/>
      <c r="NHU142" s="45"/>
      <c r="NHV142" s="45"/>
      <c r="NHW142" s="45"/>
      <c r="NHX142" s="45"/>
      <c r="NHY142" s="45"/>
      <c r="NHZ142" s="45"/>
      <c r="NIA142" s="45"/>
      <c r="NIB142" s="45"/>
      <c r="NIC142" s="45"/>
      <c r="NID142" s="45"/>
      <c r="NIE142" s="45"/>
      <c r="NIF142" s="45"/>
      <c r="NIG142" s="45"/>
      <c r="NIH142" s="45"/>
      <c r="NII142" s="45"/>
      <c r="NIJ142" s="45"/>
      <c r="NIK142" s="45"/>
      <c r="NIL142" s="45"/>
      <c r="NIM142" s="45"/>
      <c r="NIN142" s="45"/>
      <c r="NIO142" s="45"/>
      <c r="NIP142" s="45"/>
      <c r="NIQ142" s="45"/>
      <c r="NIR142" s="45"/>
      <c r="NIS142" s="45"/>
      <c r="NIT142" s="45"/>
      <c r="NIU142" s="45"/>
      <c r="NIV142" s="45"/>
      <c r="NIW142" s="45"/>
      <c r="NIX142" s="45"/>
      <c r="NIY142" s="45"/>
      <c r="NIZ142" s="45"/>
      <c r="NJA142" s="45"/>
      <c r="NJB142" s="45"/>
      <c r="NJC142" s="45"/>
      <c r="NJD142" s="45"/>
      <c r="NJE142" s="45"/>
      <c r="NJF142" s="45"/>
      <c r="NJG142" s="45"/>
      <c r="NJH142" s="45"/>
      <c r="NJI142" s="45"/>
      <c r="NJJ142" s="45"/>
      <c r="NJK142" s="45"/>
      <c r="NJL142" s="45"/>
      <c r="NJM142" s="45"/>
      <c r="NJN142" s="45"/>
      <c r="NJO142" s="45"/>
      <c r="NJP142" s="45"/>
      <c r="NJQ142" s="45"/>
      <c r="NJR142" s="45"/>
      <c r="NJS142" s="45"/>
      <c r="NJT142" s="45"/>
      <c r="NJU142" s="45"/>
      <c r="NJV142" s="45"/>
      <c r="NJW142" s="45"/>
      <c r="NJX142" s="45"/>
      <c r="NJY142" s="45"/>
      <c r="NJZ142" s="45"/>
      <c r="NKA142" s="45"/>
      <c r="NKB142" s="45"/>
      <c r="NKC142" s="45"/>
      <c r="NKD142" s="45"/>
      <c r="NKE142" s="45"/>
      <c r="NKF142" s="45"/>
      <c r="NKG142" s="45"/>
      <c r="NKH142" s="45"/>
      <c r="NKI142" s="45"/>
      <c r="NKJ142" s="45"/>
      <c r="NKK142" s="45"/>
      <c r="NKL142" s="45"/>
      <c r="NKM142" s="45"/>
      <c r="NKN142" s="45"/>
      <c r="NKO142" s="45"/>
      <c r="NKP142" s="45"/>
      <c r="NKQ142" s="45"/>
      <c r="NKR142" s="45"/>
      <c r="NKS142" s="45"/>
      <c r="NKT142" s="45"/>
      <c r="NKU142" s="45"/>
      <c r="NKV142" s="45"/>
      <c r="NKW142" s="45"/>
      <c r="NKX142" s="45"/>
      <c r="NKY142" s="45"/>
      <c r="NKZ142" s="45"/>
      <c r="NLA142" s="45"/>
      <c r="NLB142" s="45"/>
      <c r="NLC142" s="45"/>
      <c r="NLD142" s="45"/>
      <c r="NLE142" s="45"/>
      <c r="NLF142" s="45"/>
      <c r="NLG142" s="45"/>
      <c r="NLH142" s="45"/>
      <c r="NLI142" s="45"/>
      <c r="NLJ142" s="45"/>
      <c r="NLK142" s="45"/>
      <c r="NLL142" s="45"/>
      <c r="NLM142" s="45"/>
      <c r="NLN142" s="45"/>
      <c r="NLO142" s="45"/>
      <c r="NLP142" s="45"/>
      <c r="NLQ142" s="45"/>
      <c r="NLR142" s="45"/>
      <c r="NLS142" s="45"/>
      <c r="NLT142" s="45"/>
      <c r="NLU142" s="45"/>
      <c r="NLV142" s="45"/>
      <c r="NLW142" s="45"/>
      <c r="NLX142" s="45"/>
      <c r="NLY142" s="45"/>
      <c r="NLZ142" s="45"/>
      <c r="NMA142" s="45"/>
      <c r="NMB142" s="45"/>
      <c r="NMC142" s="45"/>
      <c r="NMD142" s="45"/>
      <c r="NME142" s="45"/>
      <c r="NMF142" s="45"/>
      <c r="NMG142" s="45"/>
      <c r="NMH142" s="45"/>
      <c r="NMI142" s="45"/>
      <c r="NMJ142" s="45"/>
      <c r="NMK142" s="45"/>
      <c r="NML142" s="45"/>
      <c r="NMM142" s="45"/>
      <c r="NMN142" s="45"/>
      <c r="NMO142" s="45"/>
      <c r="NMP142" s="45"/>
      <c r="NMQ142" s="45"/>
      <c r="NMR142" s="45"/>
      <c r="NMS142" s="45"/>
      <c r="NMT142" s="45"/>
      <c r="NMU142" s="45"/>
      <c r="NMV142" s="45"/>
      <c r="NMW142" s="45"/>
      <c r="NMX142" s="45"/>
      <c r="NMY142" s="45"/>
      <c r="NMZ142" s="45"/>
      <c r="NNA142" s="45"/>
      <c r="NNB142" s="45"/>
      <c r="NNC142" s="45"/>
      <c r="NND142" s="45"/>
      <c r="NNE142" s="45"/>
      <c r="NNF142" s="45"/>
      <c r="NNG142" s="45"/>
      <c r="NNH142" s="45"/>
      <c r="NNI142" s="45"/>
      <c r="NNJ142" s="45"/>
      <c r="NNK142" s="45"/>
      <c r="NNL142" s="45"/>
      <c r="NNM142" s="45"/>
      <c r="NNN142" s="45"/>
      <c r="NNO142" s="45"/>
      <c r="NNP142" s="45"/>
      <c r="NNQ142" s="45"/>
      <c r="NNR142" s="45"/>
      <c r="NNS142" s="45"/>
      <c r="NNT142" s="45"/>
      <c r="NNU142" s="45"/>
      <c r="NNV142" s="45"/>
      <c r="NNW142" s="45"/>
      <c r="NNX142" s="45"/>
      <c r="NNY142" s="45"/>
      <c r="NNZ142" s="45"/>
      <c r="NOA142" s="45"/>
      <c r="NOB142" s="45"/>
      <c r="NOC142" s="45"/>
      <c r="NOD142" s="45"/>
      <c r="NOE142" s="45"/>
      <c r="NOF142" s="45"/>
      <c r="NOG142" s="45"/>
      <c r="NOH142" s="45"/>
      <c r="NOI142" s="45"/>
      <c r="NOJ142" s="45"/>
      <c r="NOK142" s="45"/>
      <c r="NOL142" s="45"/>
      <c r="NOM142" s="45"/>
      <c r="NON142" s="45"/>
      <c r="NOO142" s="45"/>
      <c r="NOP142" s="45"/>
      <c r="NOQ142" s="45"/>
      <c r="NOR142" s="45"/>
      <c r="NOS142" s="45"/>
      <c r="NOT142" s="45"/>
      <c r="NOU142" s="45"/>
      <c r="NOV142" s="45"/>
      <c r="NOW142" s="45"/>
      <c r="NOX142" s="45"/>
      <c r="NOY142" s="45"/>
      <c r="NOZ142" s="45"/>
      <c r="NPA142" s="45"/>
      <c r="NPB142" s="45"/>
      <c r="NPC142" s="45"/>
      <c r="NPD142" s="45"/>
      <c r="NPE142" s="45"/>
      <c r="NPF142" s="45"/>
      <c r="NPG142" s="45"/>
      <c r="NPH142" s="45"/>
      <c r="NPI142" s="45"/>
      <c r="NPJ142" s="45"/>
      <c r="NPK142" s="45"/>
      <c r="NPL142" s="45"/>
      <c r="NPM142" s="45"/>
      <c r="NPN142" s="45"/>
      <c r="NPO142" s="45"/>
      <c r="NPP142" s="45"/>
      <c r="NPQ142" s="45"/>
      <c r="NPR142" s="45"/>
      <c r="NPS142" s="45"/>
      <c r="NPT142" s="45"/>
      <c r="NPU142" s="45"/>
      <c r="NPV142" s="45"/>
      <c r="NPW142" s="45"/>
      <c r="NPX142" s="45"/>
      <c r="NPY142" s="45"/>
      <c r="NPZ142" s="45"/>
      <c r="NQA142" s="45"/>
      <c r="NQB142" s="45"/>
      <c r="NQC142" s="45"/>
      <c r="NQD142" s="45"/>
      <c r="NQE142" s="45"/>
      <c r="NQF142" s="45"/>
      <c r="NQG142" s="45"/>
      <c r="NQH142" s="45"/>
      <c r="NQI142" s="45"/>
      <c r="NQJ142" s="45"/>
      <c r="NQK142" s="45"/>
      <c r="NQL142" s="45"/>
      <c r="NQM142" s="45"/>
      <c r="NQN142" s="45"/>
      <c r="NQO142" s="45"/>
      <c r="NQP142" s="45"/>
      <c r="NQQ142" s="45"/>
      <c r="NQR142" s="45"/>
      <c r="NQS142" s="45"/>
      <c r="NQT142" s="45"/>
      <c r="NQU142" s="45"/>
      <c r="NQV142" s="45"/>
      <c r="NQW142" s="45"/>
      <c r="NQX142" s="45"/>
      <c r="NQY142" s="45"/>
      <c r="NQZ142" s="45"/>
      <c r="NRA142" s="45"/>
      <c r="NRB142" s="45"/>
      <c r="NRC142" s="45"/>
      <c r="NRD142" s="45"/>
      <c r="NRE142" s="45"/>
      <c r="NRF142" s="45"/>
      <c r="NRG142" s="45"/>
      <c r="NRH142" s="45"/>
      <c r="NRI142" s="45"/>
      <c r="NRJ142" s="45"/>
      <c r="NRK142" s="45"/>
      <c r="NRL142" s="45"/>
      <c r="NRM142" s="45"/>
      <c r="NRN142" s="45"/>
      <c r="NRO142" s="45"/>
      <c r="NRP142" s="45"/>
      <c r="NRQ142" s="45"/>
      <c r="NRR142" s="45"/>
      <c r="NRS142" s="45"/>
      <c r="NRT142" s="45"/>
      <c r="NRU142" s="45"/>
      <c r="NRV142" s="45"/>
      <c r="NRW142" s="45"/>
      <c r="NRX142" s="45"/>
      <c r="NRY142" s="45"/>
      <c r="NRZ142" s="45"/>
      <c r="NSA142" s="45"/>
      <c r="NSB142" s="45"/>
      <c r="NSC142" s="45"/>
      <c r="NSD142" s="45"/>
      <c r="NSE142" s="45"/>
      <c r="NSF142" s="45"/>
      <c r="NSG142" s="45"/>
      <c r="NSH142" s="45"/>
      <c r="NSI142" s="45"/>
      <c r="NSJ142" s="45"/>
      <c r="NSK142" s="45"/>
      <c r="NSL142" s="45"/>
      <c r="NSM142" s="45"/>
      <c r="NSN142" s="45"/>
      <c r="NSO142" s="45"/>
      <c r="NSP142" s="45"/>
      <c r="NSQ142" s="45"/>
      <c r="NSR142" s="45"/>
      <c r="NSS142" s="45"/>
      <c r="NST142" s="45"/>
      <c r="NSU142" s="45"/>
      <c r="NSV142" s="45"/>
      <c r="NSW142" s="45"/>
      <c r="NSX142" s="45"/>
      <c r="NSY142" s="45"/>
      <c r="NSZ142" s="45"/>
      <c r="NTA142" s="45"/>
      <c r="NTB142" s="45"/>
      <c r="NTC142" s="45"/>
      <c r="NTD142" s="45"/>
      <c r="NTE142" s="45"/>
      <c r="NTF142" s="45"/>
      <c r="NTG142" s="45"/>
      <c r="NTH142" s="45"/>
      <c r="NTI142" s="45"/>
      <c r="NTJ142" s="45"/>
      <c r="NTK142" s="45"/>
      <c r="NTL142" s="45"/>
      <c r="NTM142" s="45"/>
      <c r="NTN142" s="45"/>
      <c r="NTO142" s="45"/>
      <c r="NTP142" s="45"/>
      <c r="NTQ142" s="45"/>
      <c r="NTR142" s="45"/>
      <c r="NTS142" s="45"/>
      <c r="NTT142" s="45"/>
      <c r="NTU142" s="45"/>
      <c r="NTV142" s="45"/>
      <c r="NTW142" s="45"/>
      <c r="NTX142" s="45"/>
      <c r="NTY142" s="45"/>
      <c r="NTZ142" s="45"/>
      <c r="NUA142" s="45"/>
      <c r="NUB142" s="45"/>
      <c r="NUC142" s="45"/>
      <c r="NUD142" s="45"/>
      <c r="NUE142" s="45"/>
      <c r="NUF142" s="45"/>
      <c r="NUG142" s="45"/>
      <c r="NUH142" s="45"/>
      <c r="NUI142" s="45"/>
      <c r="NUJ142" s="45"/>
      <c r="NUK142" s="45"/>
      <c r="NUL142" s="45"/>
      <c r="NUM142" s="45"/>
      <c r="NUN142" s="45"/>
      <c r="NUO142" s="45"/>
      <c r="NUP142" s="45"/>
      <c r="NUQ142" s="45"/>
      <c r="NUR142" s="45"/>
      <c r="NUS142" s="45"/>
      <c r="NUT142" s="45"/>
      <c r="NUU142" s="45"/>
      <c r="NUV142" s="45"/>
      <c r="NUW142" s="45"/>
      <c r="NUX142" s="45"/>
      <c r="NUY142" s="45"/>
      <c r="NUZ142" s="45"/>
      <c r="NVA142" s="45"/>
      <c r="NVB142" s="45"/>
      <c r="NVC142" s="45"/>
      <c r="NVD142" s="45"/>
      <c r="NVE142" s="45"/>
      <c r="NVF142" s="45"/>
      <c r="NVG142" s="45"/>
      <c r="NVH142" s="45"/>
      <c r="NVI142" s="45"/>
      <c r="NVJ142" s="45"/>
      <c r="NVK142" s="45"/>
      <c r="NVL142" s="45"/>
      <c r="NVM142" s="45"/>
      <c r="NVN142" s="45"/>
      <c r="NVO142" s="45"/>
      <c r="NVP142" s="45"/>
      <c r="NVQ142" s="45"/>
      <c r="NVR142" s="45"/>
      <c r="NVS142" s="45"/>
      <c r="NVT142" s="45"/>
      <c r="NVU142" s="45"/>
      <c r="NVV142" s="45"/>
      <c r="NVW142" s="45"/>
      <c r="NVX142" s="45"/>
      <c r="NVY142" s="45"/>
      <c r="NVZ142" s="45"/>
      <c r="NWA142" s="45"/>
      <c r="NWB142" s="45"/>
      <c r="NWC142" s="45"/>
      <c r="NWD142" s="45"/>
      <c r="NWE142" s="45"/>
      <c r="NWF142" s="45"/>
      <c r="NWG142" s="45"/>
      <c r="NWH142" s="45"/>
      <c r="NWI142" s="45"/>
      <c r="NWJ142" s="45"/>
      <c r="NWK142" s="45"/>
      <c r="NWL142" s="45"/>
      <c r="NWM142" s="45"/>
      <c r="NWN142" s="45"/>
      <c r="NWO142" s="45"/>
      <c r="NWP142" s="45"/>
      <c r="NWQ142" s="45"/>
      <c r="NWR142" s="45"/>
      <c r="NWS142" s="45"/>
      <c r="NWT142" s="45"/>
      <c r="NWU142" s="45"/>
      <c r="NWV142" s="45"/>
      <c r="NWW142" s="45"/>
      <c r="NWX142" s="45"/>
      <c r="NWY142" s="45"/>
      <c r="NWZ142" s="45"/>
      <c r="NXA142" s="45"/>
      <c r="NXB142" s="45"/>
      <c r="NXC142" s="45"/>
      <c r="NXD142" s="45"/>
      <c r="NXE142" s="45"/>
      <c r="NXF142" s="45"/>
      <c r="NXG142" s="45"/>
      <c r="NXH142" s="45"/>
      <c r="NXI142" s="45"/>
      <c r="NXJ142" s="45"/>
      <c r="NXK142" s="45"/>
      <c r="NXL142" s="45"/>
      <c r="NXM142" s="45"/>
      <c r="NXN142" s="45"/>
      <c r="NXO142" s="45"/>
      <c r="NXP142" s="45"/>
      <c r="NXQ142" s="45"/>
      <c r="NXR142" s="45"/>
      <c r="NXS142" s="45"/>
      <c r="NXT142" s="45"/>
      <c r="NXU142" s="45"/>
      <c r="NXV142" s="45"/>
      <c r="NXW142" s="45"/>
      <c r="NXX142" s="45"/>
      <c r="NXY142" s="45"/>
      <c r="NXZ142" s="45"/>
      <c r="NYA142" s="45"/>
      <c r="NYB142" s="45"/>
      <c r="NYC142" s="45"/>
      <c r="NYD142" s="45"/>
      <c r="NYE142" s="45"/>
      <c r="NYF142" s="45"/>
      <c r="NYG142" s="45"/>
      <c r="NYH142" s="45"/>
      <c r="NYI142" s="45"/>
      <c r="NYJ142" s="45"/>
      <c r="NYK142" s="45"/>
      <c r="NYL142" s="45"/>
      <c r="NYM142" s="45"/>
      <c r="NYN142" s="45"/>
      <c r="NYO142" s="45"/>
      <c r="NYP142" s="45"/>
      <c r="NYQ142" s="45"/>
      <c r="NYR142" s="45"/>
      <c r="NYS142" s="45"/>
      <c r="NYT142" s="45"/>
      <c r="NYU142" s="45"/>
      <c r="NYV142" s="45"/>
      <c r="NYW142" s="45"/>
      <c r="NYX142" s="45"/>
      <c r="NYY142" s="45"/>
      <c r="NYZ142" s="45"/>
      <c r="NZA142" s="45"/>
      <c r="NZB142" s="45"/>
      <c r="NZC142" s="45"/>
      <c r="NZD142" s="45"/>
      <c r="NZE142" s="45"/>
      <c r="NZF142" s="45"/>
      <c r="NZG142" s="45"/>
      <c r="NZH142" s="45"/>
      <c r="NZI142" s="45"/>
      <c r="NZJ142" s="45"/>
      <c r="NZK142" s="45"/>
      <c r="NZL142" s="45"/>
      <c r="NZM142" s="45"/>
      <c r="NZN142" s="45"/>
      <c r="NZO142" s="45"/>
      <c r="NZP142" s="45"/>
      <c r="NZQ142" s="45"/>
      <c r="NZR142" s="45"/>
      <c r="NZS142" s="45"/>
      <c r="NZT142" s="45"/>
      <c r="NZU142" s="45"/>
      <c r="NZV142" s="45"/>
      <c r="NZW142" s="45"/>
      <c r="NZX142" s="45"/>
      <c r="NZY142" s="45"/>
      <c r="NZZ142" s="45"/>
      <c r="OAA142" s="45"/>
      <c r="OAB142" s="45"/>
      <c r="OAC142" s="45"/>
      <c r="OAD142" s="45"/>
      <c r="OAE142" s="45"/>
      <c r="OAF142" s="45"/>
      <c r="OAG142" s="45"/>
      <c r="OAH142" s="45"/>
      <c r="OAI142" s="45"/>
      <c r="OAJ142" s="45"/>
      <c r="OAK142" s="45"/>
      <c r="OAL142" s="45"/>
      <c r="OAM142" s="45"/>
      <c r="OAN142" s="45"/>
      <c r="OAO142" s="45"/>
      <c r="OAP142" s="45"/>
      <c r="OAQ142" s="45"/>
      <c r="OAR142" s="45"/>
      <c r="OAS142" s="45"/>
      <c r="OAT142" s="45"/>
      <c r="OAU142" s="45"/>
      <c r="OAV142" s="45"/>
      <c r="OAW142" s="45"/>
      <c r="OAX142" s="45"/>
      <c r="OAY142" s="45"/>
      <c r="OAZ142" s="45"/>
      <c r="OBA142" s="45"/>
      <c r="OBB142" s="45"/>
      <c r="OBC142" s="45"/>
      <c r="OBD142" s="45"/>
      <c r="OBE142" s="45"/>
      <c r="OBF142" s="45"/>
      <c r="OBG142" s="45"/>
      <c r="OBH142" s="45"/>
      <c r="OBI142" s="45"/>
      <c r="OBJ142" s="45"/>
      <c r="OBK142" s="45"/>
      <c r="OBL142" s="45"/>
      <c r="OBM142" s="45"/>
      <c r="OBN142" s="45"/>
      <c r="OBO142" s="45"/>
      <c r="OBP142" s="45"/>
      <c r="OBQ142" s="45"/>
      <c r="OBR142" s="45"/>
      <c r="OBS142" s="45"/>
      <c r="OBT142" s="45"/>
      <c r="OBU142" s="45"/>
      <c r="OBV142" s="45"/>
      <c r="OBW142" s="45"/>
      <c r="OBX142" s="45"/>
      <c r="OBY142" s="45"/>
      <c r="OBZ142" s="45"/>
      <c r="OCA142" s="45"/>
      <c r="OCB142" s="45"/>
      <c r="OCC142" s="45"/>
      <c r="OCD142" s="45"/>
      <c r="OCE142" s="45"/>
      <c r="OCF142" s="45"/>
      <c r="OCG142" s="45"/>
      <c r="OCH142" s="45"/>
      <c r="OCI142" s="45"/>
      <c r="OCJ142" s="45"/>
      <c r="OCK142" s="45"/>
      <c r="OCL142" s="45"/>
      <c r="OCM142" s="45"/>
      <c r="OCN142" s="45"/>
      <c r="OCO142" s="45"/>
      <c r="OCP142" s="45"/>
      <c r="OCQ142" s="45"/>
      <c r="OCR142" s="45"/>
      <c r="OCS142" s="45"/>
      <c r="OCT142" s="45"/>
      <c r="OCU142" s="45"/>
      <c r="OCV142" s="45"/>
      <c r="OCW142" s="45"/>
      <c r="OCX142" s="45"/>
      <c r="OCY142" s="45"/>
      <c r="OCZ142" s="45"/>
      <c r="ODA142" s="45"/>
      <c r="ODB142" s="45"/>
      <c r="ODC142" s="45"/>
      <c r="ODD142" s="45"/>
      <c r="ODE142" s="45"/>
      <c r="ODF142" s="45"/>
      <c r="ODG142" s="45"/>
      <c r="ODH142" s="45"/>
      <c r="ODI142" s="45"/>
      <c r="ODJ142" s="45"/>
      <c r="ODK142" s="45"/>
      <c r="ODL142" s="45"/>
      <c r="ODM142" s="45"/>
      <c r="ODN142" s="45"/>
      <c r="ODO142" s="45"/>
      <c r="ODP142" s="45"/>
      <c r="ODQ142" s="45"/>
      <c r="ODR142" s="45"/>
      <c r="ODS142" s="45"/>
      <c r="ODT142" s="45"/>
      <c r="ODU142" s="45"/>
      <c r="ODV142" s="45"/>
      <c r="ODW142" s="45"/>
      <c r="ODX142" s="45"/>
      <c r="ODY142" s="45"/>
      <c r="ODZ142" s="45"/>
      <c r="OEA142" s="45"/>
      <c r="OEB142" s="45"/>
      <c r="OEC142" s="45"/>
      <c r="OED142" s="45"/>
      <c r="OEE142" s="45"/>
      <c r="OEF142" s="45"/>
      <c r="OEG142" s="45"/>
      <c r="OEH142" s="45"/>
      <c r="OEI142" s="45"/>
      <c r="OEJ142" s="45"/>
      <c r="OEK142" s="45"/>
      <c r="OEL142" s="45"/>
      <c r="OEM142" s="45"/>
      <c r="OEN142" s="45"/>
      <c r="OEO142" s="45"/>
      <c r="OEP142" s="45"/>
      <c r="OEQ142" s="45"/>
      <c r="OER142" s="45"/>
      <c r="OES142" s="45"/>
      <c r="OET142" s="45"/>
      <c r="OEU142" s="45"/>
      <c r="OEV142" s="45"/>
      <c r="OEW142" s="45"/>
      <c r="OEX142" s="45"/>
      <c r="OEY142" s="45"/>
      <c r="OEZ142" s="45"/>
      <c r="OFA142" s="45"/>
      <c r="OFB142" s="45"/>
      <c r="OFC142" s="45"/>
      <c r="OFD142" s="45"/>
      <c r="OFE142" s="45"/>
      <c r="OFF142" s="45"/>
      <c r="OFG142" s="45"/>
      <c r="OFH142" s="45"/>
      <c r="OFI142" s="45"/>
      <c r="OFJ142" s="45"/>
      <c r="OFK142" s="45"/>
      <c r="OFL142" s="45"/>
      <c r="OFM142" s="45"/>
      <c r="OFN142" s="45"/>
      <c r="OFO142" s="45"/>
      <c r="OFP142" s="45"/>
      <c r="OFQ142" s="45"/>
      <c r="OFR142" s="45"/>
      <c r="OFS142" s="45"/>
      <c r="OFT142" s="45"/>
      <c r="OFU142" s="45"/>
      <c r="OFV142" s="45"/>
      <c r="OFW142" s="45"/>
      <c r="OFX142" s="45"/>
      <c r="OFY142" s="45"/>
      <c r="OFZ142" s="45"/>
      <c r="OGA142" s="45"/>
      <c r="OGB142" s="45"/>
      <c r="OGC142" s="45"/>
      <c r="OGD142" s="45"/>
      <c r="OGE142" s="45"/>
      <c r="OGF142" s="45"/>
      <c r="OGG142" s="45"/>
      <c r="OGH142" s="45"/>
      <c r="OGI142" s="45"/>
      <c r="OGJ142" s="45"/>
      <c r="OGK142" s="45"/>
      <c r="OGL142" s="45"/>
      <c r="OGM142" s="45"/>
      <c r="OGN142" s="45"/>
      <c r="OGO142" s="45"/>
      <c r="OGP142" s="45"/>
      <c r="OGQ142" s="45"/>
      <c r="OGR142" s="45"/>
      <c r="OGS142" s="45"/>
      <c r="OGT142" s="45"/>
      <c r="OGU142" s="45"/>
      <c r="OGV142" s="45"/>
      <c r="OGW142" s="45"/>
      <c r="OGX142" s="45"/>
      <c r="OGY142" s="45"/>
      <c r="OGZ142" s="45"/>
      <c r="OHA142" s="45"/>
      <c r="OHB142" s="45"/>
      <c r="OHC142" s="45"/>
      <c r="OHD142" s="45"/>
      <c r="OHE142" s="45"/>
      <c r="OHF142" s="45"/>
      <c r="OHG142" s="45"/>
      <c r="OHH142" s="45"/>
      <c r="OHI142" s="45"/>
      <c r="OHJ142" s="45"/>
      <c r="OHK142" s="45"/>
      <c r="OHL142" s="45"/>
      <c r="OHM142" s="45"/>
      <c r="OHN142" s="45"/>
      <c r="OHO142" s="45"/>
      <c r="OHP142" s="45"/>
      <c r="OHQ142" s="45"/>
      <c r="OHR142" s="45"/>
      <c r="OHS142" s="45"/>
      <c r="OHT142" s="45"/>
      <c r="OHU142" s="45"/>
      <c r="OHV142" s="45"/>
      <c r="OHW142" s="45"/>
      <c r="OHX142" s="45"/>
      <c r="OHY142" s="45"/>
      <c r="OHZ142" s="45"/>
      <c r="OIA142" s="45"/>
      <c r="OIB142" s="45"/>
      <c r="OIC142" s="45"/>
      <c r="OID142" s="45"/>
      <c r="OIE142" s="45"/>
      <c r="OIF142" s="45"/>
      <c r="OIG142" s="45"/>
      <c r="OIH142" s="45"/>
      <c r="OII142" s="45"/>
      <c r="OIJ142" s="45"/>
      <c r="OIK142" s="45"/>
      <c r="OIL142" s="45"/>
      <c r="OIM142" s="45"/>
      <c r="OIN142" s="45"/>
      <c r="OIO142" s="45"/>
      <c r="OIP142" s="45"/>
      <c r="OIQ142" s="45"/>
      <c r="OIR142" s="45"/>
      <c r="OIS142" s="45"/>
      <c r="OIT142" s="45"/>
      <c r="OIU142" s="45"/>
      <c r="OIV142" s="45"/>
      <c r="OIW142" s="45"/>
      <c r="OIX142" s="45"/>
      <c r="OIY142" s="45"/>
      <c r="OIZ142" s="45"/>
      <c r="OJA142" s="45"/>
      <c r="OJB142" s="45"/>
      <c r="OJC142" s="45"/>
      <c r="OJD142" s="45"/>
      <c r="OJE142" s="45"/>
      <c r="OJF142" s="45"/>
      <c r="OJG142" s="45"/>
      <c r="OJH142" s="45"/>
      <c r="OJI142" s="45"/>
      <c r="OJJ142" s="45"/>
      <c r="OJK142" s="45"/>
      <c r="OJL142" s="45"/>
      <c r="OJM142" s="45"/>
      <c r="OJN142" s="45"/>
      <c r="OJO142" s="45"/>
      <c r="OJP142" s="45"/>
      <c r="OJQ142" s="45"/>
      <c r="OJR142" s="45"/>
      <c r="OJS142" s="45"/>
      <c r="OJT142" s="45"/>
      <c r="OJU142" s="45"/>
      <c r="OJV142" s="45"/>
      <c r="OJW142" s="45"/>
      <c r="OJX142" s="45"/>
      <c r="OJY142" s="45"/>
      <c r="OJZ142" s="45"/>
      <c r="OKA142" s="45"/>
      <c r="OKB142" s="45"/>
      <c r="OKC142" s="45"/>
      <c r="OKD142" s="45"/>
      <c r="OKE142" s="45"/>
      <c r="OKF142" s="45"/>
      <c r="OKG142" s="45"/>
      <c r="OKH142" s="45"/>
      <c r="OKI142" s="45"/>
      <c r="OKJ142" s="45"/>
      <c r="OKK142" s="45"/>
      <c r="OKL142" s="45"/>
      <c r="OKM142" s="45"/>
      <c r="OKN142" s="45"/>
      <c r="OKO142" s="45"/>
      <c r="OKP142" s="45"/>
      <c r="OKQ142" s="45"/>
      <c r="OKR142" s="45"/>
      <c r="OKS142" s="45"/>
      <c r="OKT142" s="45"/>
      <c r="OKU142" s="45"/>
      <c r="OKV142" s="45"/>
      <c r="OKW142" s="45"/>
      <c r="OKX142" s="45"/>
      <c r="OKY142" s="45"/>
      <c r="OKZ142" s="45"/>
      <c r="OLA142" s="45"/>
      <c r="OLB142" s="45"/>
      <c r="OLC142" s="45"/>
      <c r="OLD142" s="45"/>
      <c r="OLE142" s="45"/>
      <c r="OLF142" s="45"/>
      <c r="OLG142" s="45"/>
      <c r="OLH142" s="45"/>
      <c r="OLI142" s="45"/>
      <c r="OLJ142" s="45"/>
      <c r="OLK142" s="45"/>
      <c r="OLL142" s="45"/>
      <c r="OLM142" s="45"/>
      <c r="OLN142" s="45"/>
      <c r="OLO142" s="45"/>
      <c r="OLP142" s="45"/>
      <c r="OLQ142" s="45"/>
      <c r="OLR142" s="45"/>
      <c r="OLS142" s="45"/>
      <c r="OLT142" s="45"/>
      <c r="OLU142" s="45"/>
      <c r="OLV142" s="45"/>
      <c r="OLW142" s="45"/>
      <c r="OLX142" s="45"/>
      <c r="OLY142" s="45"/>
      <c r="OLZ142" s="45"/>
      <c r="OMA142" s="45"/>
      <c r="OMB142" s="45"/>
      <c r="OMC142" s="45"/>
      <c r="OMD142" s="45"/>
      <c r="OME142" s="45"/>
      <c r="OMF142" s="45"/>
      <c r="OMG142" s="45"/>
      <c r="OMH142" s="45"/>
      <c r="OMI142" s="45"/>
      <c r="OMJ142" s="45"/>
      <c r="OMK142" s="45"/>
      <c r="OML142" s="45"/>
      <c r="OMM142" s="45"/>
      <c r="OMN142" s="45"/>
      <c r="OMO142" s="45"/>
      <c r="OMP142" s="45"/>
      <c r="OMQ142" s="45"/>
      <c r="OMR142" s="45"/>
      <c r="OMS142" s="45"/>
      <c r="OMT142" s="45"/>
      <c r="OMU142" s="45"/>
      <c r="OMV142" s="45"/>
      <c r="OMW142" s="45"/>
      <c r="OMX142" s="45"/>
      <c r="OMY142" s="45"/>
      <c r="OMZ142" s="45"/>
      <c r="ONA142" s="45"/>
      <c r="ONB142" s="45"/>
      <c r="ONC142" s="45"/>
      <c r="OND142" s="45"/>
      <c r="ONE142" s="45"/>
      <c r="ONF142" s="45"/>
      <c r="ONG142" s="45"/>
      <c r="ONH142" s="45"/>
      <c r="ONI142" s="45"/>
      <c r="ONJ142" s="45"/>
      <c r="ONK142" s="45"/>
      <c r="ONL142" s="45"/>
      <c r="ONM142" s="45"/>
      <c r="ONN142" s="45"/>
      <c r="ONO142" s="45"/>
      <c r="ONP142" s="45"/>
      <c r="ONQ142" s="45"/>
      <c r="ONR142" s="45"/>
      <c r="ONS142" s="45"/>
      <c r="ONT142" s="45"/>
      <c r="ONU142" s="45"/>
      <c r="ONV142" s="45"/>
      <c r="ONW142" s="45"/>
      <c r="ONX142" s="45"/>
      <c r="ONY142" s="45"/>
      <c r="ONZ142" s="45"/>
      <c r="OOA142" s="45"/>
      <c r="OOB142" s="45"/>
      <c r="OOC142" s="45"/>
      <c r="OOD142" s="45"/>
      <c r="OOE142" s="45"/>
      <c r="OOF142" s="45"/>
      <c r="OOG142" s="45"/>
      <c r="OOH142" s="45"/>
      <c r="OOI142" s="45"/>
      <c r="OOJ142" s="45"/>
      <c r="OOK142" s="45"/>
      <c r="OOL142" s="45"/>
      <c r="OOM142" s="45"/>
      <c r="OON142" s="45"/>
      <c r="OOO142" s="45"/>
      <c r="OOP142" s="45"/>
      <c r="OOQ142" s="45"/>
      <c r="OOR142" s="45"/>
      <c r="OOS142" s="45"/>
      <c r="OOT142" s="45"/>
      <c r="OOU142" s="45"/>
      <c r="OOV142" s="45"/>
      <c r="OOW142" s="45"/>
      <c r="OOX142" s="45"/>
      <c r="OOY142" s="45"/>
      <c r="OOZ142" s="45"/>
      <c r="OPA142" s="45"/>
      <c r="OPB142" s="45"/>
      <c r="OPC142" s="45"/>
      <c r="OPD142" s="45"/>
      <c r="OPE142" s="45"/>
      <c r="OPF142" s="45"/>
      <c r="OPG142" s="45"/>
      <c r="OPH142" s="45"/>
      <c r="OPI142" s="45"/>
      <c r="OPJ142" s="45"/>
      <c r="OPK142" s="45"/>
      <c r="OPL142" s="45"/>
      <c r="OPM142" s="45"/>
      <c r="OPN142" s="45"/>
      <c r="OPO142" s="45"/>
      <c r="OPP142" s="45"/>
      <c r="OPQ142" s="45"/>
      <c r="OPR142" s="45"/>
      <c r="OPS142" s="45"/>
      <c r="OPT142" s="45"/>
      <c r="OPU142" s="45"/>
      <c r="OPV142" s="45"/>
      <c r="OPW142" s="45"/>
      <c r="OPX142" s="45"/>
      <c r="OPY142" s="45"/>
      <c r="OPZ142" s="45"/>
      <c r="OQA142" s="45"/>
      <c r="OQB142" s="45"/>
      <c r="OQC142" s="45"/>
      <c r="OQD142" s="45"/>
      <c r="OQE142" s="45"/>
      <c r="OQF142" s="45"/>
      <c r="OQG142" s="45"/>
      <c r="OQH142" s="45"/>
      <c r="OQI142" s="45"/>
      <c r="OQJ142" s="45"/>
      <c r="OQK142" s="45"/>
      <c r="OQL142" s="45"/>
      <c r="OQM142" s="45"/>
      <c r="OQN142" s="45"/>
      <c r="OQO142" s="45"/>
      <c r="OQP142" s="45"/>
      <c r="OQQ142" s="45"/>
      <c r="OQR142" s="45"/>
      <c r="OQS142" s="45"/>
      <c r="OQT142" s="45"/>
      <c r="OQU142" s="45"/>
      <c r="OQV142" s="45"/>
      <c r="OQW142" s="45"/>
      <c r="OQX142" s="45"/>
      <c r="OQY142" s="45"/>
      <c r="OQZ142" s="45"/>
      <c r="ORA142" s="45"/>
      <c r="ORB142" s="45"/>
      <c r="ORC142" s="45"/>
      <c r="ORD142" s="45"/>
      <c r="ORE142" s="45"/>
      <c r="ORF142" s="45"/>
      <c r="ORG142" s="45"/>
      <c r="ORH142" s="45"/>
      <c r="ORI142" s="45"/>
      <c r="ORJ142" s="45"/>
      <c r="ORK142" s="45"/>
      <c r="ORL142" s="45"/>
      <c r="ORM142" s="45"/>
      <c r="ORN142" s="45"/>
      <c r="ORO142" s="45"/>
      <c r="ORP142" s="45"/>
      <c r="ORQ142" s="45"/>
      <c r="ORR142" s="45"/>
      <c r="ORS142" s="45"/>
      <c r="ORT142" s="45"/>
      <c r="ORU142" s="45"/>
      <c r="ORV142" s="45"/>
      <c r="ORW142" s="45"/>
      <c r="ORX142" s="45"/>
      <c r="ORY142" s="45"/>
      <c r="ORZ142" s="45"/>
      <c r="OSA142" s="45"/>
      <c r="OSB142" s="45"/>
      <c r="OSC142" s="45"/>
      <c r="OSD142" s="45"/>
      <c r="OSE142" s="45"/>
      <c r="OSF142" s="45"/>
      <c r="OSG142" s="45"/>
      <c r="OSH142" s="45"/>
      <c r="OSI142" s="45"/>
      <c r="OSJ142" s="45"/>
      <c r="OSK142" s="45"/>
      <c r="OSL142" s="45"/>
      <c r="OSM142" s="45"/>
      <c r="OSN142" s="45"/>
      <c r="OSO142" s="45"/>
      <c r="OSP142" s="45"/>
      <c r="OSQ142" s="45"/>
      <c r="OSR142" s="45"/>
      <c r="OSS142" s="45"/>
      <c r="OST142" s="45"/>
      <c r="OSU142" s="45"/>
      <c r="OSV142" s="45"/>
      <c r="OSW142" s="45"/>
      <c r="OSX142" s="45"/>
      <c r="OSY142" s="45"/>
      <c r="OSZ142" s="45"/>
      <c r="OTA142" s="45"/>
      <c r="OTB142" s="45"/>
      <c r="OTC142" s="45"/>
      <c r="OTD142" s="45"/>
      <c r="OTE142" s="45"/>
      <c r="OTF142" s="45"/>
      <c r="OTG142" s="45"/>
      <c r="OTH142" s="45"/>
      <c r="OTI142" s="45"/>
      <c r="OTJ142" s="45"/>
      <c r="OTK142" s="45"/>
      <c r="OTL142" s="45"/>
      <c r="OTM142" s="45"/>
      <c r="OTN142" s="45"/>
      <c r="OTO142" s="45"/>
      <c r="OTP142" s="45"/>
      <c r="OTQ142" s="45"/>
      <c r="OTR142" s="45"/>
      <c r="OTS142" s="45"/>
      <c r="OTT142" s="45"/>
      <c r="OTU142" s="45"/>
      <c r="OTV142" s="45"/>
      <c r="OTW142" s="45"/>
      <c r="OTX142" s="45"/>
      <c r="OTY142" s="45"/>
      <c r="OTZ142" s="45"/>
      <c r="OUA142" s="45"/>
      <c r="OUB142" s="45"/>
      <c r="OUC142" s="45"/>
      <c r="OUD142" s="45"/>
      <c r="OUE142" s="45"/>
      <c r="OUF142" s="45"/>
      <c r="OUG142" s="45"/>
      <c r="OUH142" s="45"/>
      <c r="OUI142" s="45"/>
      <c r="OUJ142" s="45"/>
      <c r="OUK142" s="45"/>
      <c r="OUL142" s="45"/>
      <c r="OUM142" s="45"/>
      <c r="OUN142" s="45"/>
      <c r="OUO142" s="45"/>
      <c r="OUP142" s="45"/>
      <c r="OUQ142" s="45"/>
      <c r="OUR142" s="45"/>
      <c r="OUS142" s="45"/>
      <c r="OUT142" s="45"/>
      <c r="OUU142" s="45"/>
      <c r="OUV142" s="45"/>
      <c r="OUW142" s="45"/>
      <c r="OUX142" s="45"/>
      <c r="OUY142" s="45"/>
      <c r="OUZ142" s="45"/>
      <c r="OVA142" s="45"/>
      <c r="OVB142" s="45"/>
      <c r="OVC142" s="45"/>
      <c r="OVD142" s="45"/>
      <c r="OVE142" s="45"/>
      <c r="OVF142" s="45"/>
      <c r="OVG142" s="45"/>
      <c r="OVH142" s="45"/>
      <c r="OVI142" s="45"/>
      <c r="OVJ142" s="45"/>
      <c r="OVK142" s="45"/>
      <c r="OVL142" s="45"/>
      <c r="OVM142" s="45"/>
      <c r="OVN142" s="45"/>
      <c r="OVO142" s="45"/>
      <c r="OVP142" s="45"/>
      <c r="OVQ142" s="45"/>
      <c r="OVR142" s="45"/>
      <c r="OVS142" s="45"/>
      <c r="OVT142" s="45"/>
      <c r="OVU142" s="45"/>
      <c r="OVV142" s="45"/>
      <c r="OVW142" s="45"/>
      <c r="OVX142" s="45"/>
      <c r="OVY142" s="45"/>
      <c r="OVZ142" s="45"/>
      <c r="OWA142" s="45"/>
      <c r="OWB142" s="45"/>
      <c r="OWC142" s="45"/>
      <c r="OWD142" s="45"/>
      <c r="OWE142" s="45"/>
      <c r="OWF142" s="45"/>
      <c r="OWG142" s="45"/>
      <c r="OWH142" s="45"/>
      <c r="OWI142" s="45"/>
      <c r="OWJ142" s="45"/>
      <c r="OWK142" s="45"/>
      <c r="OWL142" s="45"/>
      <c r="OWM142" s="45"/>
      <c r="OWN142" s="45"/>
      <c r="OWO142" s="45"/>
      <c r="OWP142" s="45"/>
      <c r="OWQ142" s="45"/>
      <c r="OWR142" s="45"/>
      <c r="OWS142" s="45"/>
      <c r="OWT142" s="45"/>
      <c r="OWU142" s="45"/>
      <c r="OWV142" s="45"/>
      <c r="OWW142" s="45"/>
      <c r="OWX142" s="45"/>
      <c r="OWY142" s="45"/>
      <c r="OWZ142" s="45"/>
      <c r="OXA142" s="45"/>
      <c r="OXB142" s="45"/>
      <c r="OXC142" s="45"/>
      <c r="OXD142" s="45"/>
      <c r="OXE142" s="45"/>
      <c r="OXF142" s="45"/>
      <c r="OXG142" s="45"/>
      <c r="OXH142" s="45"/>
      <c r="OXI142" s="45"/>
      <c r="OXJ142" s="45"/>
      <c r="OXK142" s="45"/>
      <c r="OXL142" s="45"/>
      <c r="OXM142" s="45"/>
      <c r="OXN142" s="45"/>
      <c r="OXO142" s="45"/>
      <c r="OXP142" s="45"/>
      <c r="OXQ142" s="45"/>
      <c r="OXR142" s="45"/>
      <c r="OXS142" s="45"/>
      <c r="OXT142" s="45"/>
      <c r="OXU142" s="45"/>
      <c r="OXV142" s="45"/>
      <c r="OXW142" s="45"/>
      <c r="OXX142" s="45"/>
      <c r="OXY142" s="45"/>
      <c r="OXZ142" s="45"/>
      <c r="OYA142" s="45"/>
      <c r="OYB142" s="45"/>
      <c r="OYC142" s="45"/>
      <c r="OYD142" s="45"/>
      <c r="OYE142" s="45"/>
      <c r="OYF142" s="45"/>
      <c r="OYG142" s="45"/>
      <c r="OYH142" s="45"/>
      <c r="OYI142" s="45"/>
      <c r="OYJ142" s="45"/>
      <c r="OYK142" s="45"/>
      <c r="OYL142" s="45"/>
      <c r="OYM142" s="45"/>
      <c r="OYN142" s="45"/>
      <c r="OYO142" s="45"/>
      <c r="OYP142" s="45"/>
      <c r="OYQ142" s="45"/>
      <c r="OYR142" s="45"/>
      <c r="OYS142" s="45"/>
      <c r="OYT142" s="45"/>
      <c r="OYU142" s="45"/>
      <c r="OYV142" s="45"/>
      <c r="OYW142" s="45"/>
      <c r="OYX142" s="45"/>
      <c r="OYY142" s="45"/>
      <c r="OYZ142" s="45"/>
      <c r="OZA142" s="45"/>
      <c r="OZB142" s="45"/>
      <c r="OZC142" s="45"/>
      <c r="OZD142" s="45"/>
      <c r="OZE142" s="45"/>
      <c r="OZF142" s="45"/>
      <c r="OZG142" s="45"/>
      <c r="OZH142" s="45"/>
      <c r="OZI142" s="45"/>
      <c r="OZJ142" s="45"/>
      <c r="OZK142" s="45"/>
      <c r="OZL142" s="45"/>
      <c r="OZM142" s="45"/>
      <c r="OZN142" s="45"/>
      <c r="OZO142" s="45"/>
      <c r="OZP142" s="45"/>
      <c r="OZQ142" s="45"/>
      <c r="OZR142" s="45"/>
      <c r="OZS142" s="45"/>
      <c r="OZT142" s="45"/>
      <c r="OZU142" s="45"/>
      <c r="OZV142" s="45"/>
      <c r="OZW142" s="45"/>
      <c r="OZX142" s="45"/>
      <c r="OZY142" s="45"/>
      <c r="OZZ142" s="45"/>
      <c r="PAA142" s="45"/>
      <c r="PAB142" s="45"/>
      <c r="PAC142" s="45"/>
      <c r="PAD142" s="45"/>
      <c r="PAE142" s="45"/>
      <c r="PAF142" s="45"/>
      <c r="PAG142" s="45"/>
      <c r="PAH142" s="45"/>
      <c r="PAI142" s="45"/>
      <c r="PAJ142" s="45"/>
      <c r="PAK142" s="45"/>
      <c r="PAL142" s="45"/>
      <c r="PAM142" s="45"/>
      <c r="PAN142" s="45"/>
      <c r="PAO142" s="45"/>
      <c r="PAP142" s="45"/>
      <c r="PAQ142" s="45"/>
      <c r="PAR142" s="45"/>
      <c r="PAS142" s="45"/>
      <c r="PAT142" s="45"/>
      <c r="PAU142" s="45"/>
      <c r="PAV142" s="45"/>
      <c r="PAW142" s="45"/>
      <c r="PAX142" s="45"/>
      <c r="PAY142" s="45"/>
      <c r="PAZ142" s="45"/>
      <c r="PBA142" s="45"/>
      <c r="PBB142" s="45"/>
      <c r="PBC142" s="45"/>
      <c r="PBD142" s="45"/>
      <c r="PBE142" s="45"/>
      <c r="PBF142" s="45"/>
      <c r="PBG142" s="45"/>
      <c r="PBH142" s="45"/>
      <c r="PBI142" s="45"/>
      <c r="PBJ142" s="45"/>
      <c r="PBK142" s="45"/>
      <c r="PBL142" s="45"/>
      <c r="PBM142" s="45"/>
      <c r="PBN142" s="45"/>
      <c r="PBO142" s="45"/>
      <c r="PBP142" s="45"/>
      <c r="PBQ142" s="45"/>
      <c r="PBR142" s="45"/>
      <c r="PBS142" s="45"/>
      <c r="PBT142" s="45"/>
      <c r="PBU142" s="45"/>
      <c r="PBV142" s="45"/>
      <c r="PBW142" s="45"/>
      <c r="PBX142" s="45"/>
      <c r="PBY142" s="45"/>
      <c r="PBZ142" s="45"/>
      <c r="PCA142" s="45"/>
      <c r="PCB142" s="45"/>
      <c r="PCC142" s="45"/>
      <c r="PCD142" s="45"/>
      <c r="PCE142" s="45"/>
      <c r="PCF142" s="45"/>
      <c r="PCG142" s="45"/>
      <c r="PCH142" s="45"/>
      <c r="PCI142" s="45"/>
      <c r="PCJ142" s="45"/>
      <c r="PCK142" s="45"/>
      <c r="PCL142" s="45"/>
      <c r="PCM142" s="45"/>
      <c r="PCN142" s="45"/>
      <c r="PCO142" s="45"/>
      <c r="PCP142" s="45"/>
      <c r="PCQ142" s="45"/>
      <c r="PCR142" s="45"/>
      <c r="PCS142" s="45"/>
      <c r="PCT142" s="45"/>
      <c r="PCU142" s="45"/>
      <c r="PCV142" s="45"/>
      <c r="PCW142" s="45"/>
      <c r="PCX142" s="45"/>
      <c r="PCY142" s="45"/>
      <c r="PCZ142" s="45"/>
      <c r="PDA142" s="45"/>
      <c r="PDB142" s="45"/>
      <c r="PDC142" s="45"/>
      <c r="PDD142" s="45"/>
      <c r="PDE142" s="45"/>
      <c r="PDF142" s="45"/>
      <c r="PDG142" s="45"/>
      <c r="PDH142" s="45"/>
      <c r="PDI142" s="45"/>
      <c r="PDJ142" s="45"/>
      <c r="PDK142" s="45"/>
      <c r="PDL142" s="45"/>
      <c r="PDM142" s="45"/>
      <c r="PDN142" s="45"/>
      <c r="PDO142" s="45"/>
      <c r="PDP142" s="45"/>
      <c r="PDQ142" s="45"/>
      <c r="PDR142" s="45"/>
      <c r="PDS142" s="45"/>
      <c r="PDT142" s="45"/>
      <c r="PDU142" s="45"/>
      <c r="PDV142" s="45"/>
      <c r="PDW142" s="45"/>
      <c r="PDX142" s="45"/>
      <c r="PDY142" s="45"/>
      <c r="PDZ142" s="45"/>
      <c r="PEA142" s="45"/>
      <c r="PEB142" s="45"/>
      <c r="PEC142" s="45"/>
      <c r="PED142" s="45"/>
      <c r="PEE142" s="45"/>
      <c r="PEF142" s="45"/>
      <c r="PEG142" s="45"/>
      <c r="PEH142" s="45"/>
      <c r="PEI142" s="45"/>
      <c r="PEJ142" s="45"/>
      <c r="PEK142" s="45"/>
      <c r="PEL142" s="45"/>
      <c r="PEM142" s="45"/>
      <c r="PEN142" s="45"/>
      <c r="PEO142" s="45"/>
      <c r="PEP142" s="45"/>
      <c r="PEQ142" s="45"/>
      <c r="PER142" s="45"/>
      <c r="PES142" s="45"/>
      <c r="PET142" s="45"/>
      <c r="PEU142" s="45"/>
      <c r="PEV142" s="45"/>
      <c r="PEW142" s="45"/>
      <c r="PEX142" s="45"/>
      <c r="PEY142" s="45"/>
      <c r="PEZ142" s="45"/>
      <c r="PFA142" s="45"/>
      <c r="PFB142" s="45"/>
      <c r="PFC142" s="45"/>
      <c r="PFD142" s="45"/>
      <c r="PFE142" s="45"/>
      <c r="PFF142" s="45"/>
      <c r="PFG142" s="45"/>
      <c r="PFH142" s="45"/>
      <c r="PFI142" s="45"/>
      <c r="PFJ142" s="45"/>
      <c r="PFK142" s="45"/>
      <c r="PFL142" s="45"/>
      <c r="PFM142" s="45"/>
      <c r="PFN142" s="45"/>
      <c r="PFO142" s="45"/>
      <c r="PFP142" s="45"/>
      <c r="PFQ142" s="45"/>
      <c r="PFR142" s="45"/>
      <c r="PFS142" s="45"/>
      <c r="PFT142" s="45"/>
      <c r="PFU142" s="45"/>
      <c r="PFV142" s="45"/>
      <c r="PFW142" s="45"/>
      <c r="PFX142" s="45"/>
      <c r="PFY142" s="45"/>
      <c r="PFZ142" s="45"/>
      <c r="PGA142" s="45"/>
      <c r="PGB142" s="45"/>
      <c r="PGC142" s="45"/>
      <c r="PGD142" s="45"/>
      <c r="PGE142" s="45"/>
      <c r="PGF142" s="45"/>
      <c r="PGG142" s="45"/>
      <c r="PGH142" s="45"/>
      <c r="PGI142" s="45"/>
      <c r="PGJ142" s="45"/>
      <c r="PGK142" s="45"/>
      <c r="PGL142" s="45"/>
      <c r="PGM142" s="45"/>
      <c r="PGN142" s="45"/>
      <c r="PGO142" s="45"/>
      <c r="PGP142" s="45"/>
      <c r="PGQ142" s="45"/>
      <c r="PGR142" s="45"/>
      <c r="PGS142" s="45"/>
      <c r="PGT142" s="45"/>
      <c r="PGU142" s="45"/>
      <c r="PGV142" s="45"/>
      <c r="PGW142" s="45"/>
      <c r="PGX142" s="45"/>
      <c r="PGY142" s="45"/>
      <c r="PGZ142" s="45"/>
      <c r="PHA142" s="45"/>
      <c r="PHB142" s="45"/>
      <c r="PHC142" s="45"/>
      <c r="PHD142" s="45"/>
      <c r="PHE142" s="45"/>
      <c r="PHF142" s="45"/>
      <c r="PHG142" s="45"/>
      <c r="PHH142" s="45"/>
      <c r="PHI142" s="45"/>
      <c r="PHJ142" s="45"/>
      <c r="PHK142" s="45"/>
      <c r="PHL142" s="45"/>
      <c r="PHM142" s="45"/>
      <c r="PHN142" s="45"/>
      <c r="PHO142" s="45"/>
      <c r="PHP142" s="45"/>
      <c r="PHQ142" s="45"/>
      <c r="PHR142" s="45"/>
      <c r="PHS142" s="45"/>
      <c r="PHT142" s="45"/>
      <c r="PHU142" s="45"/>
      <c r="PHV142" s="45"/>
      <c r="PHW142" s="45"/>
      <c r="PHX142" s="45"/>
      <c r="PHY142" s="45"/>
      <c r="PHZ142" s="45"/>
      <c r="PIA142" s="45"/>
      <c r="PIB142" s="45"/>
      <c r="PIC142" s="45"/>
      <c r="PID142" s="45"/>
      <c r="PIE142" s="45"/>
      <c r="PIF142" s="45"/>
      <c r="PIG142" s="45"/>
      <c r="PIH142" s="45"/>
      <c r="PII142" s="45"/>
      <c r="PIJ142" s="45"/>
      <c r="PIK142" s="45"/>
      <c r="PIL142" s="45"/>
      <c r="PIM142" s="45"/>
      <c r="PIN142" s="45"/>
      <c r="PIO142" s="45"/>
      <c r="PIP142" s="45"/>
      <c r="PIQ142" s="45"/>
      <c r="PIR142" s="45"/>
      <c r="PIS142" s="45"/>
      <c r="PIT142" s="45"/>
      <c r="PIU142" s="45"/>
      <c r="PIV142" s="45"/>
      <c r="PIW142" s="45"/>
      <c r="PIX142" s="45"/>
      <c r="PIY142" s="45"/>
      <c r="PIZ142" s="45"/>
      <c r="PJA142" s="45"/>
      <c r="PJB142" s="45"/>
      <c r="PJC142" s="45"/>
      <c r="PJD142" s="45"/>
      <c r="PJE142" s="45"/>
      <c r="PJF142" s="45"/>
      <c r="PJG142" s="45"/>
      <c r="PJH142" s="45"/>
      <c r="PJI142" s="45"/>
      <c r="PJJ142" s="45"/>
      <c r="PJK142" s="45"/>
      <c r="PJL142" s="45"/>
      <c r="PJM142" s="45"/>
      <c r="PJN142" s="45"/>
      <c r="PJO142" s="45"/>
      <c r="PJP142" s="45"/>
      <c r="PJQ142" s="45"/>
      <c r="PJR142" s="45"/>
      <c r="PJS142" s="45"/>
      <c r="PJT142" s="45"/>
      <c r="PJU142" s="45"/>
      <c r="PJV142" s="45"/>
      <c r="PJW142" s="45"/>
      <c r="PJX142" s="45"/>
      <c r="PJY142" s="45"/>
      <c r="PJZ142" s="45"/>
      <c r="PKA142" s="45"/>
      <c r="PKB142" s="45"/>
      <c r="PKC142" s="45"/>
      <c r="PKD142" s="45"/>
      <c r="PKE142" s="45"/>
      <c r="PKF142" s="45"/>
      <c r="PKG142" s="45"/>
      <c r="PKH142" s="45"/>
      <c r="PKI142" s="45"/>
      <c r="PKJ142" s="45"/>
      <c r="PKK142" s="45"/>
      <c r="PKL142" s="45"/>
      <c r="PKM142" s="45"/>
      <c r="PKN142" s="45"/>
      <c r="PKO142" s="45"/>
      <c r="PKP142" s="45"/>
      <c r="PKQ142" s="45"/>
      <c r="PKR142" s="45"/>
      <c r="PKS142" s="45"/>
      <c r="PKT142" s="45"/>
      <c r="PKU142" s="45"/>
      <c r="PKV142" s="45"/>
      <c r="PKW142" s="45"/>
      <c r="PKX142" s="45"/>
      <c r="PKY142" s="45"/>
      <c r="PKZ142" s="45"/>
      <c r="PLA142" s="45"/>
      <c r="PLB142" s="45"/>
      <c r="PLC142" s="45"/>
      <c r="PLD142" s="45"/>
      <c r="PLE142" s="45"/>
      <c r="PLF142" s="45"/>
      <c r="PLG142" s="45"/>
      <c r="PLH142" s="45"/>
      <c r="PLI142" s="45"/>
      <c r="PLJ142" s="45"/>
      <c r="PLK142" s="45"/>
      <c r="PLL142" s="45"/>
      <c r="PLM142" s="45"/>
      <c r="PLN142" s="45"/>
      <c r="PLO142" s="45"/>
      <c r="PLP142" s="45"/>
      <c r="PLQ142" s="45"/>
      <c r="PLR142" s="45"/>
      <c r="PLS142" s="45"/>
      <c r="PLT142" s="45"/>
      <c r="PLU142" s="45"/>
      <c r="PLV142" s="45"/>
      <c r="PLW142" s="45"/>
      <c r="PLX142" s="45"/>
      <c r="PLY142" s="45"/>
      <c r="PLZ142" s="45"/>
      <c r="PMA142" s="45"/>
      <c r="PMB142" s="45"/>
      <c r="PMC142" s="45"/>
      <c r="PMD142" s="45"/>
      <c r="PME142" s="45"/>
      <c r="PMF142" s="45"/>
      <c r="PMG142" s="45"/>
      <c r="PMH142" s="45"/>
      <c r="PMI142" s="45"/>
      <c r="PMJ142" s="45"/>
      <c r="PMK142" s="45"/>
      <c r="PML142" s="45"/>
      <c r="PMM142" s="45"/>
      <c r="PMN142" s="45"/>
      <c r="PMO142" s="45"/>
      <c r="PMP142" s="45"/>
      <c r="PMQ142" s="45"/>
      <c r="PMR142" s="45"/>
      <c r="PMS142" s="45"/>
      <c r="PMT142" s="45"/>
      <c r="PMU142" s="45"/>
      <c r="PMV142" s="45"/>
      <c r="PMW142" s="45"/>
      <c r="PMX142" s="45"/>
      <c r="PMY142" s="45"/>
      <c r="PMZ142" s="45"/>
      <c r="PNA142" s="45"/>
      <c r="PNB142" s="45"/>
      <c r="PNC142" s="45"/>
      <c r="PND142" s="45"/>
      <c r="PNE142" s="45"/>
      <c r="PNF142" s="45"/>
      <c r="PNG142" s="45"/>
      <c r="PNH142" s="45"/>
      <c r="PNI142" s="45"/>
      <c r="PNJ142" s="45"/>
      <c r="PNK142" s="45"/>
      <c r="PNL142" s="45"/>
      <c r="PNM142" s="45"/>
      <c r="PNN142" s="45"/>
      <c r="PNO142" s="45"/>
      <c r="PNP142" s="45"/>
      <c r="PNQ142" s="45"/>
      <c r="PNR142" s="45"/>
      <c r="PNS142" s="45"/>
      <c r="PNT142" s="45"/>
      <c r="PNU142" s="45"/>
      <c r="PNV142" s="45"/>
      <c r="PNW142" s="45"/>
      <c r="PNX142" s="45"/>
      <c r="PNY142" s="45"/>
      <c r="PNZ142" s="45"/>
      <c r="POA142" s="45"/>
      <c r="POB142" s="45"/>
      <c r="POC142" s="45"/>
      <c r="POD142" s="45"/>
      <c r="POE142" s="45"/>
      <c r="POF142" s="45"/>
      <c r="POG142" s="45"/>
      <c r="POH142" s="45"/>
      <c r="POI142" s="45"/>
      <c r="POJ142" s="45"/>
      <c r="POK142" s="45"/>
      <c r="POL142" s="45"/>
      <c r="POM142" s="45"/>
      <c r="PON142" s="45"/>
      <c r="POO142" s="45"/>
      <c r="POP142" s="45"/>
      <c r="POQ142" s="45"/>
      <c r="POR142" s="45"/>
      <c r="POS142" s="45"/>
      <c r="POT142" s="45"/>
      <c r="POU142" s="45"/>
      <c r="POV142" s="45"/>
      <c r="POW142" s="45"/>
      <c r="POX142" s="45"/>
      <c r="POY142" s="45"/>
      <c r="POZ142" s="45"/>
      <c r="PPA142" s="45"/>
      <c r="PPB142" s="45"/>
      <c r="PPC142" s="45"/>
      <c r="PPD142" s="45"/>
      <c r="PPE142" s="45"/>
      <c r="PPF142" s="45"/>
      <c r="PPG142" s="45"/>
      <c r="PPH142" s="45"/>
      <c r="PPI142" s="45"/>
      <c r="PPJ142" s="45"/>
      <c r="PPK142" s="45"/>
      <c r="PPL142" s="45"/>
      <c r="PPM142" s="45"/>
      <c r="PPN142" s="45"/>
      <c r="PPO142" s="45"/>
      <c r="PPP142" s="45"/>
      <c r="PPQ142" s="45"/>
      <c r="PPR142" s="45"/>
      <c r="PPS142" s="45"/>
      <c r="PPT142" s="45"/>
      <c r="PPU142" s="45"/>
      <c r="PPV142" s="45"/>
      <c r="PPW142" s="45"/>
      <c r="PPX142" s="45"/>
      <c r="PPY142" s="45"/>
      <c r="PPZ142" s="45"/>
      <c r="PQA142" s="45"/>
      <c r="PQB142" s="45"/>
      <c r="PQC142" s="45"/>
      <c r="PQD142" s="45"/>
      <c r="PQE142" s="45"/>
      <c r="PQF142" s="45"/>
      <c r="PQG142" s="45"/>
      <c r="PQH142" s="45"/>
      <c r="PQI142" s="45"/>
      <c r="PQJ142" s="45"/>
      <c r="PQK142" s="45"/>
      <c r="PQL142" s="45"/>
      <c r="PQM142" s="45"/>
      <c r="PQN142" s="45"/>
      <c r="PQO142" s="45"/>
      <c r="PQP142" s="45"/>
      <c r="PQQ142" s="45"/>
      <c r="PQR142" s="45"/>
      <c r="PQS142" s="45"/>
      <c r="PQT142" s="45"/>
      <c r="PQU142" s="45"/>
      <c r="PQV142" s="45"/>
      <c r="PQW142" s="45"/>
      <c r="PQX142" s="45"/>
      <c r="PQY142" s="45"/>
      <c r="PQZ142" s="45"/>
      <c r="PRA142" s="45"/>
      <c r="PRB142" s="45"/>
      <c r="PRC142" s="45"/>
      <c r="PRD142" s="45"/>
      <c r="PRE142" s="45"/>
      <c r="PRF142" s="45"/>
      <c r="PRG142" s="45"/>
      <c r="PRH142" s="45"/>
      <c r="PRI142" s="45"/>
      <c r="PRJ142" s="45"/>
      <c r="PRK142" s="45"/>
      <c r="PRL142" s="45"/>
      <c r="PRM142" s="45"/>
      <c r="PRN142" s="45"/>
      <c r="PRO142" s="45"/>
      <c r="PRP142" s="45"/>
      <c r="PRQ142" s="45"/>
      <c r="PRR142" s="45"/>
      <c r="PRS142" s="45"/>
      <c r="PRT142" s="45"/>
      <c r="PRU142" s="45"/>
      <c r="PRV142" s="45"/>
      <c r="PRW142" s="45"/>
      <c r="PRX142" s="45"/>
      <c r="PRY142" s="45"/>
      <c r="PRZ142" s="45"/>
      <c r="PSA142" s="45"/>
      <c r="PSB142" s="45"/>
      <c r="PSC142" s="45"/>
      <c r="PSD142" s="45"/>
      <c r="PSE142" s="45"/>
      <c r="PSF142" s="45"/>
      <c r="PSG142" s="45"/>
      <c r="PSH142" s="45"/>
      <c r="PSI142" s="45"/>
      <c r="PSJ142" s="45"/>
      <c r="PSK142" s="45"/>
      <c r="PSL142" s="45"/>
      <c r="PSM142" s="45"/>
      <c r="PSN142" s="45"/>
      <c r="PSO142" s="45"/>
      <c r="PSP142" s="45"/>
      <c r="PSQ142" s="45"/>
      <c r="PSR142" s="45"/>
      <c r="PSS142" s="45"/>
      <c r="PST142" s="45"/>
      <c r="PSU142" s="45"/>
      <c r="PSV142" s="45"/>
      <c r="PSW142" s="45"/>
      <c r="PSX142" s="45"/>
      <c r="PSY142" s="45"/>
      <c r="PSZ142" s="45"/>
      <c r="PTA142" s="45"/>
      <c r="PTB142" s="45"/>
      <c r="PTC142" s="45"/>
      <c r="PTD142" s="45"/>
      <c r="PTE142" s="45"/>
      <c r="PTF142" s="45"/>
      <c r="PTG142" s="45"/>
      <c r="PTH142" s="45"/>
      <c r="PTI142" s="45"/>
      <c r="PTJ142" s="45"/>
      <c r="PTK142" s="45"/>
      <c r="PTL142" s="45"/>
      <c r="PTM142" s="45"/>
      <c r="PTN142" s="45"/>
      <c r="PTO142" s="45"/>
      <c r="PTP142" s="45"/>
      <c r="PTQ142" s="45"/>
      <c r="PTR142" s="45"/>
      <c r="PTS142" s="45"/>
      <c r="PTT142" s="45"/>
      <c r="PTU142" s="45"/>
      <c r="PTV142" s="45"/>
      <c r="PTW142" s="45"/>
      <c r="PTX142" s="45"/>
      <c r="PTY142" s="45"/>
      <c r="PTZ142" s="45"/>
      <c r="PUA142" s="45"/>
      <c r="PUB142" s="45"/>
      <c r="PUC142" s="45"/>
      <c r="PUD142" s="45"/>
      <c r="PUE142" s="45"/>
      <c r="PUF142" s="45"/>
      <c r="PUG142" s="45"/>
      <c r="PUH142" s="45"/>
      <c r="PUI142" s="45"/>
      <c r="PUJ142" s="45"/>
      <c r="PUK142" s="45"/>
      <c r="PUL142" s="45"/>
      <c r="PUM142" s="45"/>
      <c r="PUN142" s="45"/>
      <c r="PUO142" s="45"/>
      <c r="PUP142" s="45"/>
      <c r="PUQ142" s="45"/>
      <c r="PUR142" s="45"/>
      <c r="PUS142" s="45"/>
      <c r="PUT142" s="45"/>
      <c r="PUU142" s="45"/>
      <c r="PUV142" s="45"/>
      <c r="PUW142" s="45"/>
      <c r="PUX142" s="45"/>
      <c r="PUY142" s="45"/>
      <c r="PUZ142" s="45"/>
      <c r="PVA142" s="45"/>
      <c r="PVB142" s="45"/>
      <c r="PVC142" s="45"/>
      <c r="PVD142" s="45"/>
      <c r="PVE142" s="45"/>
      <c r="PVF142" s="45"/>
      <c r="PVG142" s="45"/>
      <c r="PVH142" s="45"/>
      <c r="PVI142" s="45"/>
      <c r="PVJ142" s="45"/>
      <c r="PVK142" s="45"/>
      <c r="PVL142" s="45"/>
      <c r="PVM142" s="45"/>
      <c r="PVN142" s="45"/>
      <c r="PVO142" s="45"/>
      <c r="PVP142" s="45"/>
      <c r="PVQ142" s="45"/>
      <c r="PVR142" s="45"/>
      <c r="PVS142" s="45"/>
      <c r="PVT142" s="45"/>
      <c r="PVU142" s="45"/>
      <c r="PVV142" s="45"/>
      <c r="PVW142" s="45"/>
      <c r="PVX142" s="45"/>
      <c r="PVY142" s="45"/>
      <c r="PVZ142" s="45"/>
      <c r="PWA142" s="45"/>
      <c r="PWB142" s="45"/>
      <c r="PWC142" s="45"/>
      <c r="PWD142" s="45"/>
      <c r="PWE142" s="45"/>
      <c r="PWF142" s="45"/>
      <c r="PWG142" s="45"/>
      <c r="PWH142" s="45"/>
      <c r="PWI142" s="45"/>
      <c r="PWJ142" s="45"/>
      <c r="PWK142" s="45"/>
      <c r="PWL142" s="45"/>
      <c r="PWM142" s="45"/>
      <c r="PWN142" s="45"/>
      <c r="PWO142" s="45"/>
      <c r="PWP142" s="45"/>
      <c r="PWQ142" s="45"/>
      <c r="PWR142" s="45"/>
      <c r="PWS142" s="45"/>
      <c r="PWT142" s="45"/>
      <c r="PWU142" s="45"/>
      <c r="PWV142" s="45"/>
      <c r="PWW142" s="45"/>
      <c r="PWX142" s="45"/>
      <c r="PWY142" s="45"/>
      <c r="PWZ142" s="45"/>
      <c r="PXA142" s="45"/>
      <c r="PXB142" s="45"/>
      <c r="PXC142" s="45"/>
      <c r="PXD142" s="45"/>
      <c r="PXE142" s="45"/>
      <c r="PXF142" s="45"/>
      <c r="PXG142" s="45"/>
      <c r="PXH142" s="45"/>
      <c r="PXI142" s="45"/>
      <c r="PXJ142" s="45"/>
      <c r="PXK142" s="45"/>
      <c r="PXL142" s="45"/>
      <c r="PXM142" s="45"/>
      <c r="PXN142" s="45"/>
      <c r="PXO142" s="45"/>
      <c r="PXP142" s="45"/>
      <c r="PXQ142" s="45"/>
      <c r="PXR142" s="45"/>
      <c r="PXS142" s="45"/>
      <c r="PXT142" s="45"/>
      <c r="PXU142" s="45"/>
      <c r="PXV142" s="45"/>
      <c r="PXW142" s="45"/>
      <c r="PXX142" s="45"/>
      <c r="PXY142" s="45"/>
      <c r="PXZ142" s="45"/>
      <c r="PYA142" s="45"/>
      <c r="PYB142" s="45"/>
      <c r="PYC142" s="45"/>
      <c r="PYD142" s="45"/>
      <c r="PYE142" s="45"/>
      <c r="PYF142" s="45"/>
      <c r="PYG142" s="45"/>
      <c r="PYH142" s="45"/>
      <c r="PYI142" s="45"/>
      <c r="PYJ142" s="45"/>
      <c r="PYK142" s="45"/>
      <c r="PYL142" s="45"/>
      <c r="PYM142" s="45"/>
      <c r="PYN142" s="45"/>
      <c r="PYO142" s="45"/>
      <c r="PYP142" s="45"/>
      <c r="PYQ142" s="45"/>
      <c r="PYR142" s="45"/>
      <c r="PYS142" s="45"/>
      <c r="PYT142" s="45"/>
      <c r="PYU142" s="45"/>
      <c r="PYV142" s="45"/>
      <c r="PYW142" s="45"/>
      <c r="PYX142" s="45"/>
      <c r="PYY142" s="45"/>
      <c r="PYZ142" s="45"/>
      <c r="PZA142" s="45"/>
      <c r="PZB142" s="45"/>
      <c r="PZC142" s="45"/>
      <c r="PZD142" s="45"/>
      <c r="PZE142" s="45"/>
      <c r="PZF142" s="45"/>
      <c r="PZG142" s="45"/>
      <c r="PZH142" s="45"/>
      <c r="PZI142" s="45"/>
      <c r="PZJ142" s="45"/>
      <c r="PZK142" s="45"/>
      <c r="PZL142" s="45"/>
      <c r="PZM142" s="45"/>
      <c r="PZN142" s="45"/>
      <c r="PZO142" s="45"/>
      <c r="PZP142" s="45"/>
      <c r="PZQ142" s="45"/>
      <c r="PZR142" s="45"/>
      <c r="PZS142" s="45"/>
      <c r="PZT142" s="45"/>
      <c r="PZU142" s="45"/>
      <c r="PZV142" s="45"/>
      <c r="PZW142" s="45"/>
      <c r="PZX142" s="45"/>
      <c r="PZY142" s="45"/>
      <c r="PZZ142" s="45"/>
      <c r="QAA142" s="45"/>
      <c r="QAB142" s="45"/>
      <c r="QAC142" s="45"/>
      <c r="QAD142" s="45"/>
      <c r="QAE142" s="45"/>
      <c r="QAF142" s="45"/>
      <c r="QAG142" s="45"/>
      <c r="QAH142" s="45"/>
      <c r="QAI142" s="45"/>
      <c r="QAJ142" s="45"/>
      <c r="QAK142" s="45"/>
      <c r="QAL142" s="45"/>
      <c r="QAM142" s="45"/>
      <c r="QAN142" s="45"/>
      <c r="QAO142" s="45"/>
      <c r="QAP142" s="45"/>
      <c r="QAQ142" s="45"/>
      <c r="QAR142" s="45"/>
      <c r="QAS142" s="45"/>
      <c r="QAT142" s="45"/>
      <c r="QAU142" s="45"/>
      <c r="QAV142" s="45"/>
      <c r="QAW142" s="45"/>
      <c r="QAX142" s="45"/>
      <c r="QAY142" s="45"/>
      <c r="QAZ142" s="45"/>
      <c r="QBA142" s="45"/>
      <c r="QBB142" s="45"/>
      <c r="QBC142" s="45"/>
      <c r="QBD142" s="45"/>
      <c r="QBE142" s="45"/>
      <c r="QBF142" s="45"/>
      <c r="QBG142" s="45"/>
      <c r="QBH142" s="45"/>
      <c r="QBI142" s="45"/>
      <c r="QBJ142" s="45"/>
      <c r="QBK142" s="45"/>
      <c r="QBL142" s="45"/>
      <c r="QBM142" s="45"/>
      <c r="QBN142" s="45"/>
      <c r="QBO142" s="45"/>
      <c r="QBP142" s="45"/>
      <c r="QBQ142" s="45"/>
      <c r="QBR142" s="45"/>
      <c r="QBS142" s="45"/>
      <c r="QBT142" s="45"/>
      <c r="QBU142" s="45"/>
      <c r="QBV142" s="45"/>
      <c r="QBW142" s="45"/>
      <c r="QBX142" s="45"/>
      <c r="QBY142" s="45"/>
      <c r="QBZ142" s="45"/>
      <c r="QCA142" s="45"/>
      <c r="QCB142" s="45"/>
      <c r="QCC142" s="45"/>
      <c r="QCD142" s="45"/>
      <c r="QCE142" s="45"/>
      <c r="QCF142" s="45"/>
      <c r="QCG142" s="45"/>
      <c r="QCH142" s="45"/>
      <c r="QCI142" s="45"/>
      <c r="QCJ142" s="45"/>
      <c r="QCK142" s="45"/>
      <c r="QCL142" s="45"/>
      <c r="QCM142" s="45"/>
      <c r="QCN142" s="45"/>
      <c r="QCO142" s="45"/>
      <c r="QCP142" s="45"/>
      <c r="QCQ142" s="45"/>
      <c r="QCR142" s="45"/>
      <c r="QCS142" s="45"/>
      <c r="QCT142" s="45"/>
      <c r="QCU142" s="45"/>
      <c r="QCV142" s="45"/>
      <c r="QCW142" s="45"/>
      <c r="QCX142" s="45"/>
      <c r="QCY142" s="45"/>
      <c r="QCZ142" s="45"/>
      <c r="QDA142" s="45"/>
      <c r="QDB142" s="45"/>
      <c r="QDC142" s="45"/>
      <c r="QDD142" s="45"/>
      <c r="QDE142" s="45"/>
      <c r="QDF142" s="45"/>
      <c r="QDG142" s="45"/>
      <c r="QDH142" s="45"/>
      <c r="QDI142" s="45"/>
      <c r="QDJ142" s="45"/>
      <c r="QDK142" s="45"/>
      <c r="QDL142" s="45"/>
      <c r="QDM142" s="45"/>
      <c r="QDN142" s="45"/>
      <c r="QDO142" s="45"/>
      <c r="QDP142" s="45"/>
      <c r="QDQ142" s="45"/>
      <c r="QDR142" s="45"/>
      <c r="QDS142" s="45"/>
      <c r="QDT142" s="45"/>
      <c r="QDU142" s="45"/>
      <c r="QDV142" s="45"/>
      <c r="QDW142" s="45"/>
      <c r="QDX142" s="45"/>
      <c r="QDY142" s="45"/>
      <c r="QDZ142" s="45"/>
      <c r="QEA142" s="45"/>
      <c r="QEB142" s="45"/>
      <c r="QEC142" s="45"/>
      <c r="QED142" s="45"/>
      <c r="QEE142" s="45"/>
      <c r="QEF142" s="45"/>
      <c r="QEG142" s="45"/>
      <c r="QEH142" s="45"/>
      <c r="QEI142" s="45"/>
      <c r="QEJ142" s="45"/>
      <c r="QEK142" s="45"/>
      <c r="QEL142" s="45"/>
      <c r="QEM142" s="45"/>
      <c r="QEN142" s="45"/>
      <c r="QEO142" s="45"/>
      <c r="QEP142" s="45"/>
      <c r="QEQ142" s="45"/>
      <c r="QER142" s="45"/>
      <c r="QES142" s="45"/>
      <c r="QET142" s="45"/>
      <c r="QEU142" s="45"/>
      <c r="QEV142" s="45"/>
      <c r="QEW142" s="45"/>
      <c r="QEX142" s="45"/>
      <c r="QEY142" s="45"/>
      <c r="QEZ142" s="45"/>
      <c r="QFA142" s="45"/>
      <c r="QFB142" s="45"/>
      <c r="QFC142" s="45"/>
      <c r="QFD142" s="45"/>
      <c r="QFE142" s="45"/>
      <c r="QFF142" s="45"/>
      <c r="QFG142" s="45"/>
      <c r="QFH142" s="45"/>
      <c r="QFI142" s="45"/>
      <c r="QFJ142" s="45"/>
      <c r="QFK142" s="45"/>
      <c r="QFL142" s="45"/>
      <c r="QFM142" s="45"/>
      <c r="QFN142" s="45"/>
      <c r="QFO142" s="45"/>
      <c r="QFP142" s="45"/>
      <c r="QFQ142" s="45"/>
      <c r="QFR142" s="45"/>
      <c r="QFS142" s="45"/>
      <c r="QFT142" s="45"/>
      <c r="QFU142" s="45"/>
      <c r="QFV142" s="45"/>
      <c r="QFW142" s="45"/>
      <c r="QFX142" s="45"/>
      <c r="QFY142" s="45"/>
      <c r="QFZ142" s="45"/>
      <c r="QGA142" s="45"/>
      <c r="QGB142" s="45"/>
      <c r="QGC142" s="45"/>
      <c r="QGD142" s="45"/>
      <c r="QGE142" s="45"/>
      <c r="QGF142" s="45"/>
      <c r="QGG142" s="45"/>
      <c r="QGH142" s="45"/>
      <c r="QGI142" s="45"/>
      <c r="QGJ142" s="45"/>
      <c r="QGK142" s="45"/>
      <c r="QGL142" s="45"/>
      <c r="QGM142" s="45"/>
      <c r="QGN142" s="45"/>
      <c r="QGO142" s="45"/>
      <c r="QGP142" s="45"/>
      <c r="QGQ142" s="45"/>
      <c r="QGR142" s="45"/>
      <c r="QGS142" s="45"/>
      <c r="QGT142" s="45"/>
      <c r="QGU142" s="45"/>
      <c r="QGV142" s="45"/>
      <c r="QGW142" s="45"/>
      <c r="QGX142" s="45"/>
      <c r="QGY142" s="45"/>
      <c r="QGZ142" s="45"/>
      <c r="QHA142" s="45"/>
      <c r="QHB142" s="45"/>
      <c r="QHC142" s="45"/>
      <c r="QHD142" s="45"/>
      <c r="QHE142" s="45"/>
      <c r="QHF142" s="45"/>
      <c r="QHG142" s="45"/>
      <c r="QHH142" s="45"/>
      <c r="QHI142" s="45"/>
      <c r="QHJ142" s="45"/>
      <c r="QHK142" s="45"/>
      <c r="QHL142" s="45"/>
      <c r="QHM142" s="45"/>
      <c r="QHN142" s="45"/>
      <c r="QHO142" s="45"/>
      <c r="QHP142" s="45"/>
      <c r="QHQ142" s="45"/>
      <c r="QHR142" s="45"/>
      <c r="QHS142" s="45"/>
      <c r="QHT142" s="45"/>
      <c r="QHU142" s="45"/>
      <c r="QHV142" s="45"/>
      <c r="QHW142" s="45"/>
      <c r="QHX142" s="45"/>
      <c r="QHY142" s="45"/>
      <c r="QHZ142" s="45"/>
      <c r="QIA142" s="45"/>
      <c r="QIB142" s="45"/>
      <c r="QIC142" s="45"/>
      <c r="QID142" s="45"/>
      <c r="QIE142" s="45"/>
      <c r="QIF142" s="45"/>
      <c r="QIG142" s="45"/>
      <c r="QIH142" s="45"/>
      <c r="QII142" s="45"/>
      <c r="QIJ142" s="45"/>
      <c r="QIK142" s="45"/>
      <c r="QIL142" s="45"/>
      <c r="QIM142" s="45"/>
      <c r="QIN142" s="45"/>
      <c r="QIO142" s="45"/>
      <c r="QIP142" s="45"/>
      <c r="QIQ142" s="45"/>
      <c r="QIR142" s="45"/>
      <c r="QIS142" s="45"/>
      <c r="QIT142" s="45"/>
      <c r="QIU142" s="45"/>
      <c r="QIV142" s="45"/>
      <c r="QIW142" s="45"/>
      <c r="QIX142" s="45"/>
      <c r="QIY142" s="45"/>
      <c r="QIZ142" s="45"/>
      <c r="QJA142" s="45"/>
      <c r="QJB142" s="45"/>
      <c r="QJC142" s="45"/>
      <c r="QJD142" s="45"/>
      <c r="QJE142" s="45"/>
      <c r="QJF142" s="45"/>
      <c r="QJG142" s="45"/>
      <c r="QJH142" s="45"/>
      <c r="QJI142" s="45"/>
      <c r="QJJ142" s="45"/>
      <c r="QJK142" s="45"/>
      <c r="QJL142" s="45"/>
      <c r="QJM142" s="45"/>
      <c r="QJN142" s="45"/>
      <c r="QJO142" s="45"/>
      <c r="QJP142" s="45"/>
      <c r="QJQ142" s="45"/>
      <c r="QJR142" s="45"/>
      <c r="QJS142" s="45"/>
      <c r="QJT142" s="45"/>
      <c r="QJU142" s="45"/>
      <c r="QJV142" s="45"/>
      <c r="QJW142" s="45"/>
      <c r="QJX142" s="45"/>
      <c r="QJY142" s="45"/>
      <c r="QJZ142" s="45"/>
      <c r="QKA142" s="45"/>
      <c r="QKB142" s="45"/>
      <c r="QKC142" s="45"/>
      <c r="QKD142" s="45"/>
      <c r="QKE142" s="45"/>
      <c r="QKF142" s="45"/>
      <c r="QKG142" s="45"/>
      <c r="QKH142" s="45"/>
      <c r="QKI142" s="45"/>
      <c r="QKJ142" s="45"/>
      <c r="QKK142" s="45"/>
      <c r="QKL142" s="45"/>
      <c r="QKM142" s="45"/>
      <c r="QKN142" s="45"/>
      <c r="QKO142" s="45"/>
      <c r="QKP142" s="45"/>
      <c r="QKQ142" s="45"/>
      <c r="QKR142" s="45"/>
      <c r="QKS142" s="45"/>
      <c r="QKT142" s="45"/>
      <c r="QKU142" s="45"/>
      <c r="QKV142" s="45"/>
      <c r="QKW142" s="45"/>
      <c r="QKX142" s="45"/>
      <c r="QKY142" s="45"/>
      <c r="QKZ142" s="45"/>
      <c r="QLA142" s="45"/>
      <c r="QLB142" s="45"/>
      <c r="QLC142" s="45"/>
      <c r="QLD142" s="45"/>
      <c r="QLE142" s="45"/>
      <c r="QLF142" s="45"/>
      <c r="QLG142" s="45"/>
      <c r="QLH142" s="45"/>
      <c r="QLI142" s="45"/>
      <c r="QLJ142" s="45"/>
      <c r="QLK142" s="45"/>
      <c r="QLL142" s="45"/>
      <c r="QLM142" s="45"/>
      <c r="QLN142" s="45"/>
      <c r="QLO142" s="45"/>
      <c r="QLP142" s="45"/>
      <c r="QLQ142" s="45"/>
      <c r="QLR142" s="45"/>
      <c r="QLS142" s="45"/>
      <c r="QLT142" s="45"/>
      <c r="QLU142" s="45"/>
      <c r="QLV142" s="45"/>
      <c r="QLW142" s="45"/>
      <c r="QLX142" s="45"/>
      <c r="QLY142" s="45"/>
      <c r="QLZ142" s="45"/>
      <c r="QMA142" s="45"/>
      <c r="QMB142" s="45"/>
      <c r="QMC142" s="45"/>
      <c r="QMD142" s="45"/>
      <c r="QME142" s="45"/>
      <c r="QMF142" s="45"/>
      <c r="QMG142" s="45"/>
      <c r="QMH142" s="45"/>
      <c r="QMI142" s="45"/>
      <c r="QMJ142" s="45"/>
      <c r="QMK142" s="45"/>
      <c r="QML142" s="45"/>
      <c r="QMM142" s="45"/>
      <c r="QMN142" s="45"/>
      <c r="QMO142" s="45"/>
      <c r="QMP142" s="45"/>
      <c r="QMQ142" s="45"/>
      <c r="QMR142" s="45"/>
      <c r="QMS142" s="45"/>
      <c r="QMT142" s="45"/>
      <c r="QMU142" s="45"/>
      <c r="QMV142" s="45"/>
      <c r="QMW142" s="45"/>
      <c r="QMX142" s="45"/>
      <c r="QMY142" s="45"/>
      <c r="QMZ142" s="45"/>
      <c r="QNA142" s="45"/>
      <c r="QNB142" s="45"/>
      <c r="QNC142" s="45"/>
      <c r="QND142" s="45"/>
      <c r="QNE142" s="45"/>
      <c r="QNF142" s="45"/>
      <c r="QNG142" s="45"/>
      <c r="QNH142" s="45"/>
      <c r="QNI142" s="45"/>
      <c r="QNJ142" s="45"/>
      <c r="QNK142" s="45"/>
      <c r="QNL142" s="45"/>
      <c r="QNM142" s="45"/>
      <c r="QNN142" s="45"/>
      <c r="QNO142" s="45"/>
      <c r="QNP142" s="45"/>
      <c r="QNQ142" s="45"/>
      <c r="QNR142" s="45"/>
      <c r="QNS142" s="45"/>
      <c r="QNT142" s="45"/>
      <c r="QNU142" s="45"/>
      <c r="QNV142" s="45"/>
      <c r="QNW142" s="45"/>
      <c r="QNX142" s="45"/>
      <c r="QNY142" s="45"/>
      <c r="QNZ142" s="45"/>
      <c r="QOA142" s="45"/>
      <c r="QOB142" s="45"/>
      <c r="QOC142" s="45"/>
      <c r="QOD142" s="45"/>
      <c r="QOE142" s="45"/>
      <c r="QOF142" s="45"/>
      <c r="QOG142" s="45"/>
      <c r="QOH142" s="45"/>
      <c r="QOI142" s="45"/>
      <c r="QOJ142" s="45"/>
      <c r="QOK142" s="45"/>
      <c r="QOL142" s="45"/>
      <c r="QOM142" s="45"/>
      <c r="QON142" s="45"/>
      <c r="QOO142" s="45"/>
      <c r="QOP142" s="45"/>
      <c r="QOQ142" s="45"/>
      <c r="QOR142" s="45"/>
      <c r="QOS142" s="45"/>
      <c r="QOT142" s="45"/>
      <c r="QOU142" s="45"/>
      <c r="QOV142" s="45"/>
      <c r="QOW142" s="45"/>
      <c r="QOX142" s="45"/>
      <c r="QOY142" s="45"/>
      <c r="QOZ142" s="45"/>
      <c r="QPA142" s="45"/>
      <c r="QPB142" s="45"/>
      <c r="QPC142" s="45"/>
      <c r="QPD142" s="45"/>
      <c r="QPE142" s="45"/>
      <c r="QPF142" s="45"/>
      <c r="QPG142" s="45"/>
      <c r="QPH142" s="45"/>
      <c r="QPI142" s="45"/>
      <c r="QPJ142" s="45"/>
      <c r="QPK142" s="45"/>
      <c r="QPL142" s="45"/>
      <c r="QPM142" s="45"/>
      <c r="QPN142" s="45"/>
      <c r="QPO142" s="45"/>
      <c r="QPP142" s="45"/>
      <c r="QPQ142" s="45"/>
      <c r="QPR142" s="45"/>
      <c r="QPS142" s="45"/>
      <c r="QPT142" s="45"/>
      <c r="QPU142" s="45"/>
      <c r="QPV142" s="45"/>
      <c r="QPW142" s="45"/>
      <c r="QPX142" s="45"/>
      <c r="QPY142" s="45"/>
      <c r="QPZ142" s="45"/>
      <c r="QQA142" s="45"/>
      <c r="QQB142" s="45"/>
      <c r="QQC142" s="45"/>
      <c r="QQD142" s="45"/>
      <c r="QQE142" s="45"/>
      <c r="QQF142" s="45"/>
      <c r="QQG142" s="45"/>
      <c r="QQH142" s="45"/>
      <c r="QQI142" s="45"/>
      <c r="QQJ142" s="45"/>
      <c r="QQK142" s="45"/>
      <c r="QQL142" s="45"/>
      <c r="QQM142" s="45"/>
      <c r="QQN142" s="45"/>
      <c r="QQO142" s="45"/>
      <c r="QQP142" s="45"/>
      <c r="QQQ142" s="45"/>
      <c r="QQR142" s="45"/>
      <c r="QQS142" s="45"/>
      <c r="QQT142" s="45"/>
      <c r="QQU142" s="45"/>
      <c r="QQV142" s="45"/>
      <c r="QQW142" s="45"/>
      <c r="QQX142" s="45"/>
      <c r="QQY142" s="45"/>
      <c r="QQZ142" s="45"/>
      <c r="QRA142" s="45"/>
      <c r="QRB142" s="45"/>
      <c r="QRC142" s="45"/>
      <c r="QRD142" s="45"/>
      <c r="QRE142" s="45"/>
      <c r="QRF142" s="45"/>
      <c r="QRG142" s="45"/>
      <c r="QRH142" s="45"/>
      <c r="QRI142" s="45"/>
      <c r="QRJ142" s="45"/>
      <c r="QRK142" s="45"/>
      <c r="QRL142" s="45"/>
      <c r="QRM142" s="45"/>
      <c r="QRN142" s="45"/>
      <c r="QRO142" s="45"/>
      <c r="QRP142" s="45"/>
      <c r="QRQ142" s="45"/>
      <c r="QRR142" s="45"/>
      <c r="QRS142" s="45"/>
      <c r="QRT142" s="45"/>
      <c r="QRU142" s="45"/>
      <c r="QRV142" s="45"/>
      <c r="QRW142" s="45"/>
      <c r="QRX142" s="45"/>
      <c r="QRY142" s="45"/>
      <c r="QRZ142" s="45"/>
      <c r="QSA142" s="45"/>
      <c r="QSB142" s="45"/>
      <c r="QSC142" s="45"/>
      <c r="QSD142" s="45"/>
      <c r="QSE142" s="45"/>
      <c r="QSF142" s="45"/>
      <c r="QSG142" s="45"/>
      <c r="QSH142" s="45"/>
      <c r="QSI142" s="45"/>
      <c r="QSJ142" s="45"/>
      <c r="QSK142" s="45"/>
      <c r="QSL142" s="45"/>
      <c r="QSM142" s="45"/>
      <c r="QSN142" s="45"/>
      <c r="QSO142" s="45"/>
      <c r="QSP142" s="45"/>
      <c r="QSQ142" s="45"/>
      <c r="QSR142" s="45"/>
      <c r="QSS142" s="45"/>
      <c r="QST142" s="45"/>
      <c r="QSU142" s="45"/>
      <c r="QSV142" s="45"/>
      <c r="QSW142" s="45"/>
      <c r="QSX142" s="45"/>
      <c r="QSY142" s="45"/>
      <c r="QSZ142" s="45"/>
      <c r="QTA142" s="45"/>
      <c r="QTB142" s="45"/>
      <c r="QTC142" s="45"/>
      <c r="QTD142" s="45"/>
      <c r="QTE142" s="45"/>
      <c r="QTF142" s="45"/>
      <c r="QTG142" s="45"/>
      <c r="QTH142" s="45"/>
      <c r="QTI142" s="45"/>
      <c r="QTJ142" s="45"/>
      <c r="QTK142" s="45"/>
      <c r="QTL142" s="45"/>
      <c r="QTM142" s="45"/>
      <c r="QTN142" s="45"/>
      <c r="QTO142" s="45"/>
      <c r="QTP142" s="45"/>
      <c r="QTQ142" s="45"/>
      <c r="QTR142" s="45"/>
      <c r="QTS142" s="45"/>
      <c r="QTT142" s="45"/>
      <c r="QTU142" s="45"/>
      <c r="QTV142" s="45"/>
      <c r="QTW142" s="45"/>
      <c r="QTX142" s="45"/>
      <c r="QTY142" s="45"/>
      <c r="QTZ142" s="45"/>
      <c r="QUA142" s="45"/>
      <c r="QUB142" s="45"/>
      <c r="QUC142" s="45"/>
      <c r="QUD142" s="45"/>
      <c r="QUE142" s="45"/>
      <c r="QUF142" s="45"/>
      <c r="QUG142" s="45"/>
      <c r="QUH142" s="45"/>
      <c r="QUI142" s="45"/>
      <c r="QUJ142" s="45"/>
      <c r="QUK142" s="45"/>
      <c r="QUL142" s="45"/>
      <c r="QUM142" s="45"/>
      <c r="QUN142" s="45"/>
      <c r="QUO142" s="45"/>
      <c r="QUP142" s="45"/>
      <c r="QUQ142" s="45"/>
      <c r="QUR142" s="45"/>
      <c r="QUS142" s="45"/>
      <c r="QUT142" s="45"/>
      <c r="QUU142" s="45"/>
      <c r="QUV142" s="45"/>
      <c r="QUW142" s="45"/>
      <c r="QUX142" s="45"/>
      <c r="QUY142" s="45"/>
      <c r="QUZ142" s="45"/>
      <c r="QVA142" s="45"/>
      <c r="QVB142" s="45"/>
      <c r="QVC142" s="45"/>
      <c r="QVD142" s="45"/>
      <c r="QVE142" s="45"/>
      <c r="QVF142" s="45"/>
      <c r="QVG142" s="45"/>
      <c r="QVH142" s="45"/>
      <c r="QVI142" s="45"/>
      <c r="QVJ142" s="45"/>
      <c r="QVK142" s="45"/>
      <c r="QVL142" s="45"/>
      <c r="QVM142" s="45"/>
      <c r="QVN142" s="45"/>
      <c r="QVO142" s="45"/>
      <c r="QVP142" s="45"/>
      <c r="QVQ142" s="45"/>
      <c r="QVR142" s="45"/>
      <c r="QVS142" s="45"/>
      <c r="QVT142" s="45"/>
      <c r="QVU142" s="45"/>
      <c r="QVV142" s="45"/>
      <c r="QVW142" s="45"/>
      <c r="QVX142" s="45"/>
      <c r="QVY142" s="45"/>
      <c r="QVZ142" s="45"/>
      <c r="QWA142" s="45"/>
      <c r="QWB142" s="45"/>
      <c r="QWC142" s="45"/>
      <c r="QWD142" s="45"/>
      <c r="QWE142" s="45"/>
      <c r="QWF142" s="45"/>
      <c r="QWG142" s="45"/>
      <c r="QWH142" s="45"/>
      <c r="QWI142" s="45"/>
      <c r="QWJ142" s="45"/>
      <c r="QWK142" s="45"/>
      <c r="QWL142" s="45"/>
      <c r="QWM142" s="45"/>
      <c r="QWN142" s="45"/>
      <c r="QWO142" s="45"/>
      <c r="QWP142" s="45"/>
      <c r="QWQ142" s="45"/>
      <c r="QWR142" s="45"/>
      <c r="QWS142" s="45"/>
      <c r="QWT142" s="45"/>
      <c r="QWU142" s="45"/>
      <c r="QWV142" s="45"/>
      <c r="QWW142" s="45"/>
      <c r="QWX142" s="45"/>
      <c r="QWY142" s="45"/>
      <c r="QWZ142" s="45"/>
      <c r="QXA142" s="45"/>
      <c r="QXB142" s="45"/>
      <c r="QXC142" s="45"/>
      <c r="QXD142" s="45"/>
      <c r="QXE142" s="45"/>
      <c r="QXF142" s="45"/>
      <c r="QXG142" s="45"/>
      <c r="QXH142" s="45"/>
      <c r="QXI142" s="45"/>
      <c r="QXJ142" s="45"/>
      <c r="QXK142" s="45"/>
      <c r="QXL142" s="45"/>
      <c r="QXM142" s="45"/>
      <c r="QXN142" s="45"/>
      <c r="QXO142" s="45"/>
      <c r="QXP142" s="45"/>
      <c r="QXQ142" s="45"/>
      <c r="QXR142" s="45"/>
      <c r="QXS142" s="45"/>
      <c r="QXT142" s="45"/>
      <c r="QXU142" s="45"/>
      <c r="QXV142" s="45"/>
      <c r="QXW142" s="45"/>
      <c r="QXX142" s="45"/>
      <c r="QXY142" s="45"/>
      <c r="QXZ142" s="45"/>
      <c r="QYA142" s="45"/>
      <c r="QYB142" s="45"/>
      <c r="QYC142" s="45"/>
      <c r="QYD142" s="45"/>
      <c r="QYE142" s="45"/>
      <c r="QYF142" s="45"/>
      <c r="QYG142" s="45"/>
      <c r="QYH142" s="45"/>
      <c r="QYI142" s="45"/>
      <c r="QYJ142" s="45"/>
      <c r="QYK142" s="45"/>
      <c r="QYL142" s="45"/>
      <c r="QYM142" s="45"/>
      <c r="QYN142" s="45"/>
      <c r="QYO142" s="45"/>
      <c r="QYP142" s="45"/>
      <c r="QYQ142" s="45"/>
      <c r="QYR142" s="45"/>
      <c r="QYS142" s="45"/>
      <c r="QYT142" s="45"/>
      <c r="QYU142" s="45"/>
      <c r="QYV142" s="45"/>
      <c r="QYW142" s="45"/>
      <c r="QYX142" s="45"/>
      <c r="QYY142" s="45"/>
      <c r="QYZ142" s="45"/>
      <c r="QZA142" s="45"/>
      <c r="QZB142" s="45"/>
      <c r="QZC142" s="45"/>
      <c r="QZD142" s="45"/>
      <c r="QZE142" s="45"/>
      <c r="QZF142" s="45"/>
      <c r="QZG142" s="45"/>
      <c r="QZH142" s="45"/>
      <c r="QZI142" s="45"/>
      <c r="QZJ142" s="45"/>
      <c r="QZK142" s="45"/>
      <c r="QZL142" s="45"/>
      <c r="QZM142" s="45"/>
      <c r="QZN142" s="45"/>
      <c r="QZO142" s="45"/>
      <c r="QZP142" s="45"/>
      <c r="QZQ142" s="45"/>
      <c r="QZR142" s="45"/>
      <c r="QZS142" s="45"/>
      <c r="QZT142" s="45"/>
      <c r="QZU142" s="45"/>
      <c r="QZV142" s="45"/>
      <c r="QZW142" s="45"/>
      <c r="QZX142" s="45"/>
      <c r="QZY142" s="45"/>
      <c r="QZZ142" s="45"/>
      <c r="RAA142" s="45"/>
      <c r="RAB142" s="45"/>
      <c r="RAC142" s="45"/>
      <c r="RAD142" s="45"/>
      <c r="RAE142" s="45"/>
      <c r="RAF142" s="45"/>
      <c r="RAG142" s="45"/>
      <c r="RAH142" s="45"/>
      <c r="RAI142" s="45"/>
      <c r="RAJ142" s="45"/>
      <c r="RAK142" s="45"/>
      <c r="RAL142" s="45"/>
      <c r="RAM142" s="45"/>
      <c r="RAN142" s="45"/>
      <c r="RAO142" s="45"/>
      <c r="RAP142" s="45"/>
      <c r="RAQ142" s="45"/>
      <c r="RAR142" s="45"/>
      <c r="RAS142" s="45"/>
      <c r="RAT142" s="45"/>
      <c r="RAU142" s="45"/>
      <c r="RAV142" s="45"/>
      <c r="RAW142" s="45"/>
      <c r="RAX142" s="45"/>
      <c r="RAY142" s="45"/>
      <c r="RAZ142" s="45"/>
      <c r="RBA142" s="45"/>
      <c r="RBB142" s="45"/>
      <c r="RBC142" s="45"/>
      <c r="RBD142" s="45"/>
      <c r="RBE142" s="45"/>
      <c r="RBF142" s="45"/>
      <c r="RBG142" s="45"/>
      <c r="RBH142" s="45"/>
      <c r="RBI142" s="45"/>
      <c r="RBJ142" s="45"/>
      <c r="RBK142" s="45"/>
      <c r="RBL142" s="45"/>
      <c r="RBM142" s="45"/>
      <c r="RBN142" s="45"/>
      <c r="RBO142" s="45"/>
      <c r="RBP142" s="45"/>
      <c r="RBQ142" s="45"/>
      <c r="RBR142" s="45"/>
      <c r="RBS142" s="45"/>
      <c r="RBT142" s="45"/>
      <c r="RBU142" s="45"/>
      <c r="RBV142" s="45"/>
      <c r="RBW142" s="45"/>
      <c r="RBX142" s="45"/>
      <c r="RBY142" s="45"/>
      <c r="RBZ142" s="45"/>
      <c r="RCA142" s="45"/>
      <c r="RCB142" s="45"/>
      <c r="RCC142" s="45"/>
      <c r="RCD142" s="45"/>
      <c r="RCE142" s="45"/>
      <c r="RCF142" s="45"/>
      <c r="RCG142" s="45"/>
      <c r="RCH142" s="45"/>
      <c r="RCI142" s="45"/>
      <c r="RCJ142" s="45"/>
      <c r="RCK142" s="45"/>
      <c r="RCL142" s="45"/>
      <c r="RCM142" s="45"/>
      <c r="RCN142" s="45"/>
      <c r="RCO142" s="45"/>
      <c r="RCP142" s="45"/>
      <c r="RCQ142" s="45"/>
      <c r="RCR142" s="45"/>
      <c r="RCS142" s="45"/>
      <c r="RCT142" s="45"/>
      <c r="RCU142" s="45"/>
      <c r="RCV142" s="45"/>
      <c r="RCW142" s="45"/>
      <c r="RCX142" s="45"/>
      <c r="RCY142" s="45"/>
      <c r="RCZ142" s="45"/>
      <c r="RDA142" s="45"/>
      <c r="RDB142" s="45"/>
      <c r="RDC142" s="45"/>
      <c r="RDD142" s="45"/>
      <c r="RDE142" s="45"/>
      <c r="RDF142" s="45"/>
      <c r="RDG142" s="45"/>
      <c r="RDH142" s="45"/>
      <c r="RDI142" s="45"/>
      <c r="RDJ142" s="45"/>
      <c r="RDK142" s="45"/>
      <c r="RDL142" s="45"/>
      <c r="RDM142" s="45"/>
      <c r="RDN142" s="45"/>
      <c r="RDO142" s="45"/>
      <c r="RDP142" s="45"/>
      <c r="RDQ142" s="45"/>
      <c r="RDR142" s="45"/>
      <c r="RDS142" s="45"/>
      <c r="RDT142" s="45"/>
      <c r="RDU142" s="45"/>
      <c r="RDV142" s="45"/>
      <c r="RDW142" s="45"/>
      <c r="RDX142" s="45"/>
      <c r="RDY142" s="45"/>
      <c r="RDZ142" s="45"/>
      <c r="REA142" s="45"/>
      <c r="REB142" s="45"/>
      <c r="REC142" s="45"/>
      <c r="RED142" s="45"/>
      <c r="REE142" s="45"/>
      <c r="REF142" s="45"/>
      <c r="REG142" s="45"/>
      <c r="REH142" s="45"/>
      <c r="REI142" s="45"/>
      <c r="REJ142" s="45"/>
      <c r="REK142" s="45"/>
      <c r="REL142" s="45"/>
      <c r="REM142" s="45"/>
      <c r="REN142" s="45"/>
      <c r="REO142" s="45"/>
      <c r="REP142" s="45"/>
      <c r="REQ142" s="45"/>
      <c r="RER142" s="45"/>
      <c r="RES142" s="45"/>
      <c r="RET142" s="45"/>
      <c r="REU142" s="45"/>
      <c r="REV142" s="45"/>
      <c r="REW142" s="45"/>
      <c r="REX142" s="45"/>
      <c r="REY142" s="45"/>
      <c r="REZ142" s="45"/>
      <c r="RFA142" s="45"/>
      <c r="RFB142" s="45"/>
      <c r="RFC142" s="45"/>
      <c r="RFD142" s="45"/>
      <c r="RFE142" s="45"/>
      <c r="RFF142" s="45"/>
      <c r="RFG142" s="45"/>
      <c r="RFH142" s="45"/>
      <c r="RFI142" s="45"/>
      <c r="RFJ142" s="45"/>
      <c r="RFK142" s="45"/>
      <c r="RFL142" s="45"/>
      <c r="RFM142" s="45"/>
      <c r="RFN142" s="45"/>
      <c r="RFO142" s="45"/>
      <c r="RFP142" s="45"/>
      <c r="RFQ142" s="45"/>
      <c r="RFR142" s="45"/>
      <c r="RFS142" s="45"/>
      <c r="RFT142" s="45"/>
      <c r="RFU142" s="45"/>
      <c r="RFV142" s="45"/>
      <c r="RFW142" s="45"/>
      <c r="RFX142" s="45"/>
      <c r="RFY142" s="45"/>
      <c r="RFZ142" s="45"/>
      <c r="RGA142" s="45"/>
      <c r="RGB142" s="45"/>
      <c r="RGC142" s="45"/>
      <c r="RGD142" s="45"/>
      <c r="RGE142" s="45"/>
      <c r="RGF142" s="45"/>
      <c r="RGG142" s="45"/>
      <c r="RGH142" s="45"/>
      <c r="RGI142" s="45"/>
      <c r="RGJ142" s="45"/>
      <c r="RGK142" s="45"/>
      <c r="RGL142" s="45"/>
      <c r="RGM142" s="45"/>
      <c r="RGN142" s="45"/>
      <c r="RGO142" s="45"/>
      <c r="RGP142" s="45"/>
      <c r="RGQ142" s="45"/>
      <c r="RGR142" s="45"/>
      <c r="RGS142" s="45"/>
      <c r="RGT142" s="45"/>
      <c r="RGU142" s="45"/>
      <c r="RGV142" s="45"/>
      <c r="RGW142" s="45"/>
      <c r="RGX142" s="45"/>
      <c r="RGY142" s="45"/>
      <c r="RGZ142" s="45"/>
      <c r="RHA142" s="45"/>
      <c r="RHB142" s="45"/>
      <c r="RHC142" s="45"/>
      <c r="RHD142" s="45"/>
      <c r="RHE142" s="45"/>
      <c r="RHF142" s="45"/>
      <c r="RHG142" s="45"/>
      <c r="RHH142" s="45"/>
      <c r="RHI142" s="45"/>
      <c r="RHJ142" s="45"/>
      <c r="RHK142" s="45"/>
      <c r="RHL142" s="45"/>
      <c r="RHM142" s="45"/>
      <c r="RHN142" s="45"/>
      <c r="RHO142" s="45"/>
      <c r="RHP142" s="45"/>
      <c r="RHQ142" s="45"/>
      <c r="RHR142" s="45"/>
      <c r="RHS142" s="45"/>
      <c r="RHT142" s="45"/>
      <c r="RHU142" s="45"/>
      <c r="RHV142" s="45"/>
      <c r="RHW142" s="45"/>
      <c r="RHX142" s="45"/>
      <c r="RHY142" s="45"/>
      <c r="RHZ142" s="45"/>
      <c r="RIA142" s="45"/>
      <c r="RIB142" s="45"/>
      <c r="RIC142" s="45"/>
      <c r="RID142" s="45"/>
      <c r="RIE142" s="45"/>
      <c r="RIF142" s="45"/>
      <c r="RIG142" s="45"/>
      <c r="RIH142" s="45"/>
      <c r="RII142" s="45"/>
      <c r="RIJ142" s="45"/>
      <c r="RIK142" s="45"/>
      <c r="RIL142" s="45"/>
      <c r="RIM142" s="45"/>
      <c r="RIN142" s="45"/>
      <c r="RIO142" s="45"/>
      <c r="RIP142" s="45"/>
      <c r="RIQ142" s="45"/>
      <c r="RIR142" s="45"/>
      <c r="RIS142" s="45"/>
      <c r="RIT142" s="45"/>
      <c r="RIU142" s="45"/>
      <c r="RIV142" s="45"/>
      <c r="RIW142" s="45"/>
      <c r="RIX142" s="45"/>
      <c r="RIY142" s="45"/>
      <c r="RIZ142" s="45"/>
      <c r="RJA142" s="45"/>
      <c r="RJB142" s="45"/>
      <c r="RJC142" s="45"/>
      <c r="RJD142" s="45"/>
      <c r="RJE142" s="45"/>
      <c r="RJF142" s="45"/>
      <c r="RJG142" s="45"/>
      <c r="RJH142" s="45"/>
      <c r="RJI142" s="45"/>
      <c r="RJJ142" s="45"/>
      <c r="RJK142" s="45"/>
      <c r="RJL142" s="45"/>
      <c r="RJM142" s="45"/>
      <c r="RJN142" s="45"/>
      <c r="RJO142" s="45"/>
      <c r="RJP142" s="45"/>
      <c r="RJQ142" s="45"/>
      <c r="RJR142" s="45"/>
      <c r="RJS142" s="45"/>
      <c r="RJT142" s="45"/>
      <c r="RJU142" s="45"/>
      <c r="RJV142" s="45"/>
      <c r="RJW142" s="45"/>
      <c r="RJX142" s="45"/>
      <c r="RJY142" s="45"/>
      <c r="RJZ142" s="45"/>
      <c r="RKA142" s="45"/>
      <c r="RKB142" s="45"/>
      <c r="RKC142" s="45"/>
      <c r="RKD142" s="45"/>
      <c r="RKE142" s="45"/>
      <c r="RKF142" s="45"/>
      <c r="RKG142" s="45"/>
      <c r="RKH142" s="45"/>
      <c r="RKI142" s="45"/>
      <c r="RKJ142" s="45"/>
      <c r="RKK142" s="45"/>
      <c r="RKL142" s="45"/>
      <c r="RKM142" s="45"/>
      <c r="RKN142" s="45"/>
      <c r="RKO142" s="45"/>
      <c r="RKP142" s="45"/>
      <c r="RKQ142" s="45"/>
      <c r="RKR142" s="45"/>
      <c r="RKS142" s="45"/>
      <c r="RKT142" s="45"/>
      <c r="RKU142" s="45"/>
      <c r="RKV142" s="45"/>
      <c r="RKW142" s="45"/>
      <c r="RKX142" s="45"/>
      <c r="RKY142" s="45"/>
      <c r="RKZ142" s="45"/>
      <c r="RLA142" s="45"/>
      <c r="RLB142" s="45"/>
      <c r="RLC142" s="45"/>
      <c r="RLD142" s="45"/>
      <c r="RLE142" s="45"/>
      <c r="RLF142" s="45"/>
      <c r="RLG142" s="45"/>
      <c r="RLH142" s="45"/>
      <c r="RLI142" s="45"/>
      <c r="RLJ142" s="45"/>
      <c r="RLK142" s="45"/>
      <c r="RLL142" s="45"/>
      <c r="RLM142" s="45"/>
      <c r="RLN142" s="45"/>
      <c r="RLO142" s="45"/>
      <c r="RLP142" s="45"/>
      <c r="RLQ142" s="45"/>
      <c r="RLR142" s="45"/>
      <c r="RLS142" s="45"/>
      <c r="RLT142" s="45"/>
      <c r="RLU142" s="45"/>
      <c r="RLV142" s="45"/>
      <c r="RLW142" s="45"/>
      <c r="RLX142" s="45"/>
      <c r="RLY142" s="45"/>
      <c r="RLZ142" s="45"/>
      <c r="RMA142" s="45"/>
      <c r="RMB142" s="45"/>
      <c r="RMC142" s="45"/>
      <c r="RMD142" s="45"/>
      <c r="RME142" s="45"/>
      <c r="RMF142" s="45"/>
      <c r="RMG142" s="45"/>
      <c r="RMH142" s="45"/>
      <c r="RMI142" s="45"/>
      <c r="RMJ142" s="45"/>
      <c r="RMK142" s="45"/>
      <c r="RML142" s="45"/>
      <c r="RMM142" s="45"/>
      <c r="RMN142" s="45"/>
      <c r="RMO142" s="45"/>
      <c r="RMP142" s="45"/>
      <c r="RMQ142" s="45"/>
      <c r="RMR142" s="45"/>
      <c r="RMS142" s="45"/>
      <c r="RMT142" s="45"/>
      <c r="RMU142" s="45"/>
      <c r="RMV142" s="45"/>
      <c r="RMW142" s="45"/>
      <c r="RMX142" s="45"/>
      <c r="RMY142" s="45"/>
      <c r="RMZ142" s="45"/>
      <c r="RNA142" s="45"/>
      <c r="RNB142" s="45"/>
      <c r="RNC142" s="45"/>
      <c r="RND142" s="45"/>
      <c r="RNE142" s="45"/>
      <c r="RNF142" s="45"/>
      <c r="RNG142" s="45"/>
      <c r="RNH142" s="45"/>
      <c r="RNI142" s="45"/>
      <c r="RNJ142" s="45"/>
      <c r="RNK142" s="45"/>
      <c r="RNL142" s="45"/>
      <c r="RNM142" s="45"/>
      <c r="RNN142" s="45"/>
      <c r="RNO142" s="45"/>
      <c r="RNP142" s="45"/>
      <c r="RNQ142" s="45"/>
      <c r="RNR142" s="45"/>
      <c r="RNS142" s="45"/>
      <c r="RNT142" s="45"/>
      <c r="RNU142" s="45"/>
      <c r="RNV142" s="45"/>
      <c r="RNW142" s="45"/>
      <c r="RNX142" s="45"/>
      <c r="RNY142" s="45"/>
      <c r="RNZ142" s="45"/>
      <c r="ROA142" s="45"/>
      <c r="ROB142" s="45"/>
      <c r="ROC142" s="45"/>
      <c r="ROD142" s="45"/>
      <c r="ROE142" s="45"/>
      <c r="ROF142" s="45"/>
      <c r="ROG142" s="45"/>
      <c r="ROH142" s="45"/>
      <c r="ROI142" s="45"/>
      <c r="ROJ142" s="45"/>
      <c r="ROK142" s="45"/>
      <c r="ROL142" s="45"/>
      <c r="ROM142" s="45"/>
      <c r="RON142" s="45"/>
      <c r="ROO142" s="45"/>
      <c r="ROP142" s="45"/>
      <c r="ROQ142" s="45"/>
      <c r="ROR142" s="45"/>
      <c r="ROS142" s="45"/>
      <c r="ROT142" s="45"/>
      <c r="ROU142" s="45"/>
      <c r="ROV142" s="45"/>
      <c r="ROW142" s="45"/>
      <c r="ROX142" s="45"/>
      <c r="ROY142" s="45"/>
      <c r="ROZ142" s="45"/>
      <c r="RPA142" s="45"/>
      <c r="RPB142" s="45"/>
      <c r="RPC142" s="45"/>
      <c r="RPD142" s="45"/>
      <c r="RPE142" s="45"/>
      <c r="RPF142" s="45"/>
      <c r="RPG142" s="45"/>
      <c r="RPH142" s="45"/>
      <c r="RPI142" s="45"/>
      <c r="RPJ142" s="45"/>
      <c r="RPK142" s="45"/>
      <c r="RPL142" s="45"/>
      <c r="RPM142" s="45"/>
      <c r="RPN142" s="45"/>
      <c r="RPO142" s="45"/>
      <c r="RPP142" s="45"/>
      <c r="RPQ142" s="45"/>
      <c r="RPR142" s="45"/>
      <c r="RPS142" s="45"/>
      <c r="RPT142" s="45"/>
      <c r="RPU142" s="45"/>
      <c r="RPV142" s="45"/>
      <c r="RPW142" s="45"/>
      <c r="RPX142" s="45"/>
      <c r="RPY142" s="45"/>
      <c r="RPZ142" s="45"/>
      <c r="RQA142" s="45"/>
      <c r="RQB142" s="45"/>
      <c r="RQC142" s="45"/>
      <c r="RQD142" s="45"/>
      <c r="RQE142" s="45"/>
      <c r="RQF142" s="45"/>
      <c r="RQG142" s="45"/>
      <c r="RQH142" s="45"/>
      <c r="RQI142" s="45"/>
      <c r="RQJ142" s="45"/>
      <c r="RQK142" s="45"/>
      <c r="RQL142" s="45"/>
      <c r="RQM142" s="45"/>
      <c r="RQN142" s="45"/>
      <c r="RQO142" s="45"/>
      <c r="RQP142" s="45"/>
      <c r="RQQ142" s="45"/>
      <c r="RQR142" s="45"/>
      <c r="RQS142" s="45"/>
      <c r="RQT142" s="45"/>
      <c r="RQU142" s="45"/>
      <c r="RQV142" s="45"/>
      <c r="RQW142" s="45"/>
      <c r="RQX142" s="45"/>
      <c r="RQY142" s="45"/>
      <c r="RQZ142" s="45"/>
      <c r="RRA142" s="45"/>
      <c r="RRB142" s="45"/>
      <c r="RRC142" s="45"/>
      <c r="RRD142" s="45"/>
      <c r="RRE142" s="45"/>
      <c r="RRF142" s="45"/>
      <c r="RRG142" s="45"/>
      <c r="RRH142" s="45"/>
      <c r="RRI142" s="45"/>
      <c r="RRJ142" s="45"/>
      <c r="RRK142" s="45"/>
      <c r="RRL142" s="45"/>
      <c r="RRM142" s="45"/>
      <c r="RRN142" s="45"/>
      <c r="RRO142" s="45"/>
      <c r="RRP142" s="45"/>
      <c r="RRQ142" s="45"/>
      <c r="RRR142" s="45"/>
      <c r="RRS142" s="45"/>
      <c r="RRT142" s="45"/>
      <c r="RRU142" s="45"/>
      <c r="RRV142" s="45"/>
      <c r="RRW142" s="45"/>
      <c r="RRX142" s="45"/>
      <c r="RRY142" s="45"/>
      <c r="RRZ142" s="45"/>
      <c r="RSA142" s="45"/>
      <c r="RSB142" s="45"/>
      <c r="RSC142" s="45"/>
      <c r="RSD142" s="45"/>
      <c r="RSE142" s="45"/>
      <c r="RSF142" s="45"/>
      <c r="RSG142" s="45"/>
      <c r="RSH142" s="45"/>
      <c r="RSI142" s="45"/>
      <c r="RSJ142" s="45"/>
      <c r="RSK142" s="45"/>
      <c r="RSL142" s="45"/>
      <c r="RSM142" s="45"/>
      <c r="RSN142" s="45"/>
      <c r="RSO142" s="45"/>
      <c r="RSP142" s="45"/>
      <c r="RSQ142" s="45"/>
      <c r="RSR142" s="45"/>
      <c r="RSS142" s="45"/>
      <c r="RST142" s="45"/>
      <c r="RSU142" s="45"/>
      <c r="RSV142" s="45"/>
      <c r="RSW142" s="45"/>
      <c r="RSX142" s="45"/>
      <c r="RSY142" s="45"/>
      <c r="RSZ142" s="45"/>
      <c r="RTA142" s="45"/>
      <c r="RTB142" s="45"/>
      <c r="RTC142" s="45"/>
      <c r="RTD142" s="45"/>
      <c r="RTE142" s="45"/>
      <c r="RTF142" s="45"/>
      <c r="RTG142" s="45"/>
      <c r="RTH142" s="45"/>
      <c r="RTI142" s="45"/>
      <c r="RTJ142" s="45"/>
      <c r="RTK142" s="45"/>
      <c r="RTL142" s="45"/>
      <c r="RTM142" s="45"/>
      <c r="RTN142" s="45"/>
      <c r="RTO142" s="45"/>
      <c r="RTP142" s="45"/>
      <c r="RTQ142" s="45"/>
      <c r="RTR142" s="45"/>
      <c r="RTS142" s="45"/>
      <c r="RTT142" s="45"/>
      <c r="RTU142" s="45"/>
      <c r="RTV142" s="45"/>
      <c r="RTW142" s="45"/>
      <c r="RTX142" s="45"/>
      <c r="RTY142" s="45"/>
      <c r="RTZ142" s="45"/>
      <c r="RUA142" s="45"/>
      <c r="RUB142" s="45"/>
      <c r="RUC142" s="45"/>
      <c r="RUD142" s="45"/>
      <c r="RUE142" s="45"/>
      <c r="RUF142" s="45"/>
      <c r="RUG142" s="45"/>
      <c r="RUH142" s="45"/>
      <c r="RUI142" s="45"/>
      <c r="RUJ142" s="45"/>
      <c r="RUK142" s="45"/>
      <c r="RUL142" s="45"/>
      <c r="RUM142" s="45"/>
      <c r="RUN142" s="45"/>
      <c r="RUO142" s="45"/>
      <c r="RUP142" s="45"/>
      <c r="RUQ142" s="45"/>
      <c r="RUR142" s="45"/>
      <c r="RUS142" s="45"/>
      <c r="RUT142" s="45"/>
      <c r="RUU142" s="45"/>
      <c r="RUV142" s="45"/>
      <c r="RUW142" s="45"/>
      <c r="RUX142" s="45"/>
      <c r="RUY142" s="45"/>
      <c r="RUZ142" s="45"/>
      <c r="RVA142" s="45"/>
      <c r="RVB142" s="45"/>
      <c r="RVC142" s="45"/>
      <c r="RVD142" s="45"/>
      <c r="RVE142" s="45"/>
      <c r="RVF142" s="45"/>
      <c r="RVG142" s="45"/>
      <c r="RVH142" s="45"/>
      <c r="RVI142" s="45"/>
      <c r="RVJ142" s="45"/>
      <c r="RVK142" s="45"/>
      <c r="RVL142" s="45"/>
      <c r="RVM142" s="45"/>
      <c r="RVN142" s="45"/>
      <c r="RVO142" s="45"/>
      <c r="RVP142" s="45"/>
      <c r="RVQ142" s="45"/>
      <c r="RVR142" s="45"/>
      <c r="RVS142" s="45"/>
      <c r="RVT142" s="45"/>
      <c r="RVU142" s="45"/>
      <c r="RVV142" s="45"/>
      <c r="RVW142" s="45"/>
      <c r="RVX142" s="45"/>
      <c r="RVY142" s="45"/>
      <c r="RVZ142" s="45"/>
      <c r="RWA142" s="45"/>
      <c r="RWB142" s="45"/>
      <c r="RWC142" s="45"/>
      <c r="RWD142" s="45"/>
      <c r="RWE142" s="45"/>
      <c r="RWF142" s="45"/>
      <c r="RWG142" s="45"/>
      <c r="RWH142" s="45"/>
      <c r="RWI142" s="45"/>
      <c r="RWJ142" s="45"/>
      <c r="RWK142" s="45"/>
      <c r="RWL142" s="45"/>
      <c r="RWM142" s="45"/>
      <c r="RWN142" s="45"/>
      <c r="RWO142" s="45"/>
      <c r="RWP142" s="45"/>
      <c r="RWQ142" s="45"/>
      <c r="RWR142" s="45"/>
      <c r="RWS142" s="45"/>
      <c r="RWT142" s="45"/>
      <c r="RWU142" s="45"/>
      <c r="RWV142" s="45"/>
      <c r="RWW142" s="45"/>
      <c r="RWX142" s="45"/>
      <c r="RWY142" s="45"/>
      <c r="RWZ142" s="45"/>
      <c r="RXA142" s="45"/>
      <c r="RXB142" s="45"/>
      <c r="RXC142" s="45"/>
      <c r="RXD142" s="45"/>
      <c r="RXE142" s="45"/>
      <c r="RXF142" s="45"/>
      <c r="RXG142" s="45"/>
      <c r="RXH142" s="45"/>
      <c r="RXI142" s="45"/>
      <c r="RXJ142" s="45"/>
      <c r="RXK142" s="45"/>
      <c r="RXL142" s="45"/>
      <c r="RXM142" s="45"/>
      <c r="RXN142" s="45"/>
      <c r="RXO142" s="45"/>
      <c r="RXP142" s="45"/>
      <c r="RXQ142" s="45"/>
      <c r="RXR142" s="45"/>
      <c r="RXS142" s="45"/>
      <c r="RXT142" s="45"/>
      <c r="RXU142" s="45"/>
      <c r="RXV142" s="45"/>
      <c r="RXW142" s="45"/>
      <c r="RXX142" s="45"/>
      <c r="RXY142" s="45"/>
      <c r="RXZ142" s="45"/>
      <c r="RYA142" s="45"/>
      <c r="RYB142" s="45"/>
      <c r="RYC142" s="45"/>
      <c r="RYD142" s="45"/>
      <c r="RYE142" s="45"/>
      <c r="RYF142" s="45"/>
      <c r="RYG142" s="45"/>
      <c r="RYH142" s="45"/>
      <c r="RYI142" s="45"/>
      <c r="RYJ142" s="45"/>
      <c r="RYK142" s="45"/>
      <c r="RYL142" s="45"/>
      <c r="RYM142" s="45"/>
      <c r="RYN142" s="45"/>
      <c r="RYO142" s="45"/>
      <c r="RYP142" s="45"/>
      <c r="RYQ142" s="45"/>
      <c r="RYR142" s="45"/>
      <c r="RYS142" s="45"/>
      <c r="RYT142" s="45"/>
      <c r="RYU142" s="45"/>
      <c r="RYV142" s="45"/>
      <c r="RYW142" s="45"/>
      <c r="RYX142" s="45"/>
      <c r="RYY142" s="45"/>
      <c r="RYZ142" s="45"/>
      <c r="RZA142" s="45"/>
      <c r="RZB142" s="45"/>
      <c r="RZC142" s="45"/>
      <c r="RZD142" s="45"/>
      <c r="RZE142" s="45"/>
      <c r="RZF142" s="45"/>
      <c r="RZG142" s="45"/>
      <c r="RZH142" s="45"/>
      <c r="RZI142" s="45"/>
      <c r="RZJ142" s="45"/>
      <c r="RZK142" s="45"/>
      <c r="RZL142" s="45"/>
      <c r="RZM142" s="45"/>
      <c r="RZN142" s="45"/>
      <c r="RZO142" s="45"/>
      <c r="RZP142" s="45"/>
      <c r="RZQ142" s="45"/>
      <c r="RZR142" s="45"/>
      <c r="RZS142" s="45"/>
      <c r="RZT142" s="45"/>
      <c r="RZU142" s="45"/>
      <c r="RZV142" s="45"/>
      <c r="RZW142" s="45"/>
      <c r="RZX142" s="45"/>
      <c r="RZY142" s="45"/>
      <c r="RZZ142" s="45"/>
      <c r="SAA142" s="45"/>
      <c r="SAB142" s="45"/>
      <c r="SAC142" s="45"/>
      <c r="SAD142" s="45"/>
      <c r="SAE142" s="45"/>
      <c r="SAF142" s="45"/>
      <c r="SAG142" s="45"/>
      <c r="SAH142" s="45"/>
      <c r="SAI142" s="45"/>
      <c r="SAJ142" s="45"/>
      <c r="SAK142" s="45"/>
      <c r="SAL142" s="45"/>
      <c r="SAM142" s="45"/>
      <c r="SAN142" s="45"/>
      <c r="SAO142" s="45"/>
      <c r="SAP142" s="45"/>
      <c r="SAQ142" s="45"/>
      <c r="SAR142" s="45"/>
      <c r="SAS142" s="45"/>
      <c r="SAT142" s="45"/>
      <c r="SAU142" s="45"/>
      <c r="SAV142" s="45"/>
      <c r="SAW142" s="45"/>
      <c r="SAX142" s="45"/>
      <c r="SAY142" s="45"/>
      <c r="SAZ142" s="45"/>
      <c r="SBA142" s="45"/>
      <c r="SBB142" s="45"/>
      <c r="SBC142" s="45"/>
      <c r="SBD142" s="45"/>
      <c r="SBE142" s="45"/>
      <c r="SBF142" s="45"/>
      <c r="SBG142" s="45"/>
      <c r="SBH142" s="45"/>
      <c r="SBI142" s="45"/>
      <c r="SBJ142" s="45"/>
      <c r="SBK142" s="45"/>
      <c r="SBL142" s="45"/>
      <c r="SBM142" s="45"/>
      <c r="SBN142" s="45"/>
      <c r="SBO142" s="45"/>
      <c r="SBP142" s="45"/>
      <c r="SBQ142" s="45"/>
      <c r="SBR142" s="45"/>
      <c r="SBS142" s="45"/>
      <c r="SBT142" s="45"/>
      <c r="SBU142" s="45"/>
      <c r="SBV142" s="45"/>
      <c r="SBW142" s="45"/>
      <c r="SBX142" s="45"/>
      <c r="SBY142" s="45"/>
      <c r="SBZ142" s="45"/>
      <c r="SCA142" s="45"/>
      <c r="SCB142" s="45"/>
      <c r="SCC142" s="45"/>
      <c r="SCD142" s="45"/>
      <c r="SCE142" s="45"/>
      <c r="SCF142" s="45"/>
      <c r="SCG142" s="45"/>
      <c r="SCH142" s="45"/>
      <c r="SCI142" s="45"/>
      <c r="SCJ142" s="45"/>
      <c r="SCK142" s="45"/>
      <c r="SCL142" s="45"/>
      <c r="SCM142" s="45"/>
      <c r="SCN142" s="45"/>
      <c r="SCO142" s="45"/>
      <c r="SCP142" s="45"/>
      <c r="SCQ142" s="45"/>
      <c r="SCR142" s="45"/>
      <c r="SCS142" s="45"/>
      <c r="SCT142" s="45"/>
      <c r="SCU142" s="45"/>
      <c r="SCV142" s="45"/>
      <c r="SCW142" s="45"/>
      <c r="SCX142" s="45"/>
      <c r="SCY142" s="45"/>
      <c r="SCZ142" s="45"/>
      <c r="SDA142" s="45"/>
      <c r="SDB142" s="45"/>
      <c r="SDC142" s="45"/>
      <c r="SDD142" s="45"/>
      <c r="SDE142" s="45"/>
      <c r="SDF142" s="45"/>
      <c r="SDG142" s="45"/>
      <c r="SDH142" s="45"/>
      <c r="SDI142" s="45"/>
      <c r="SDJ142" s="45"/>
      <c r="SDK142" s="45"/>
      <c r="SDL142" s="45"/>
      <c r="SDM142" s="45"/>
      <c r="SDN142" s="45"/>
      <c r="SDO142" s="45"/>
      <c r="SDP142" s="45"/>
      <c r="SDQ142" s="45"/>
      <c r="SDR142" s="45"/>
      <c r="SDS142" s="45"/>
      <c r="SDT142" s="45"/>
      <c r="SDU142" s="45"/>
      <c r="SDV142" s="45"/>
      <c r="SDW142" s="45"/>
      <c r="SDX142" s="45"/>
      <c r="SDY142" s="45"/>
      <c r="SDZ142" s="45"/>
      <c r="SEA142" s="45"/>
      <c r="SEB142" s="45"/>
      <c r="SEC142" s="45"/>
      <c r="SED142" s="45"/>
      <c r="SEE142" s="45"/>
      <c r="SEF142" s="45"/>
      <c r="SEG142" s="45"/>
      <c r="SEH142" s="45"/>
      <c r="SEI142" s="45"/>
      <c r="SEJ142" s="45"/>
      <c r="SEK142" s="45"/>
      <c r="SEL142" s="45"/>
      <c r="SEM142" s="45"/>
      <c r="SEN142" s="45"/>
      <c r="SEO142" s="45"/>
      <c r="SEP142" s="45"/>
      <c r="SEQ142" s="45"/>
      <c r="SER142" s="45"/>
      <c r="SES142" s="45"/>
      <c r="SET142" s="45"/>
      <c r="SEU142" s="45"/>
      <c r="SEV142" s="45"/>
      <c r="SEW142" s="45"/>
      <c r="SEX142" s="45"/>
      <c r="SEY142" s="45"/>
      <c r="SEZ142" s="45"/>
      <c r="SFA142" s="45"/>
      <c r="SFB142" s="45"/>
      <c r="SFC142" s="45"/>
      <c r="SFD142" s="45"/>
      <c r="SFE142" s="45"/>
      <c r="SFF142" s="45"/>
      <c r="SFG142" s="45"/>
      <c r="SFH142" s="45"/>
      <c r="SFI142" s="45"/>
      <c r="SFJ142" s="45"/>
      <c r="SFK142" s="45"/>
      <c r="SFL142" s="45"/>
      <c r="SFM142" s="45"/>
      <c r="SFN142" s="45"/>
      <c r="SFO142" s="45"/>
      <c r="SFP142" s="45"/>
      <c r="SFQ142" s="45"/>
      <c r="SFR142" s="45"/>
      <c r="SFS142" s="45"/>
      <c r="SFT142" s="45"/>
      <c r="SFU142" s="45"/>
      <c r="SFV142" s="45"/>
      <c r="SFW142" s="45"/>
      <c r="SFX142" s="45"/>
      <c r="SFY142" s="45"/>
      <c r="SFZ142" s="45"/>
      <c r="SGA142" s="45"/>
      <c r="SGB142" s="45"/>
      <c r="SGC142" s="45"/>
      <c r="SGD142" s="45"/>
      <c r="SGE142" s="45"/>
      <c r="SGF142" s="45"/>
      <c r="SGG142" s="45"/>
      <c r="SGH142" s="45"/>
      <c r="SGI142" s="45"/>
      <c r="SGJ142" s="45"/>
      <c r="SGK142" s="45"/>
      <c r="SGL142" s="45"/>
      <c r="SGM142" s="45"/>
      <c r="SGN142" s="45"/>
      <c r="SGO142" s="45"/>
      <c r="SGP142" s="45"/>
      <c r="SGQ142" s="45"/>
      <c r="SGR142" s="45"/>
      <c r="SGS142" s="45"/>
      <c r="SGT142" s="45"/>
      <c r="SGU142" s="45"/>
      <c r="SGV142" s="45"/>
      <c r="SGW142" s="45"/>
      <c r="SGX142" s="45"/>
      <c r="SGY142" s="45"/>
      <c r="SGZ142" s="45"/>
      <c r="SHA142" s="45"/>
      <c r="SHB142" s="45"/>
      <c r="SHC142" s="45"/>
      <c r="SHD142" s="45"/>
      <c r="SHE142" s="45"/>
      <c r="SHF142" s="45"/>
      <c r="SHG142" s="45"/>
      <c r="SHH142" s="45"/>
      <c r="SHI142" s="45"/>
      <c r="SHJ142" s="45"/>
      <c r="SHK142" s="45"/>
      <c r="SHL142" s="45"/>
      <c r="SHM142" s="45"/>
      <c r="SHN142" s="45"/>
      <c r="SHO142" s="45"/>
      <c r="SHP142" s="45"/>
      <c r="SHQ142" s="45"/>
      <c r="SHR142" s="45"/>
      <c r="SHS142" s="45"/>
      <c r="SHT142" s="45"/>
      <c r="SHU142" s="45"/>
      <c r="SHV142" s="45"/>
      <c r="SHW142" s="45"/>
      <c r="SHX142" s="45"/>
      <c r="SHY142" s="45"/>
      <c r="SHZ142" s="45"/>
      <c r="SIA142" s="45"/>
      <c r="SIB142" s="45"/>
      <c r="SIC142" s="45"/>
      <c r="SID142" s="45"/>
      <c r="SIE142" s="45"/>
      <c r="SIF142" s="45"/>
      <c r="SIG142" s="45"/>
      <c r="SIH142" s="45"/>
      <c r="SII142" s="45"/>
      <c r="SIJ142" s="45"/>
      <c r="SIK142" s="45"/>
      <c r="SIL142" s="45"/>
      <c r="SIM142" s="45"/>
      <c r="SIN142" s="45"/>
      <c r="SIO142" s="45"/>
      <c r="SIP142" s="45"/>
      <c r="SIQ142" s="45"/>
      <c r="SIR142" s="45"/>
      <c r="SIS142" s="45"/>
      <c r="SIT142" s="45"/>
      <c r="SIU142" s="45"/>
      <c r="SIV142" s="45"/>
      <c r="SIW142" s="45"/>
      <c r="SIX142" s="45"/>
      <c r="SIY142" s="45"/>
      <c r="SIZ142" s="45"/>
      <c r="SJA142" s="45"/>
      <c r="SJB142" s="45"/>
      <c r="SJC142" s="45"/>
      <c r="SJD142" s="45"/>
      <c r="SJE142" s="45"/>
      <c r="SJF142" s="45"/>
      <c r="SJG142" s="45"/>
      <c r="SJH142" s="45"/>
      <c r="SJI142" s="45"/>
      <c r="SJJ142" s="45"/>
      <c r="SJK142" s="45"/>
      <c r="SJL142" s="45"/>
      <c r="SJM142" s="45"/>
      <c r="SJN142" s="45"/>
      <c r="SJO142" s="45"/>
      <c r="SJP142" s="45"/>
      <c r="SJQ142" s="45"/>
      <c r="SJR142" s="45"/>
      <c r="SJS142" s="45"/>
      <c r="SJT142" s="45"/>
      <c r="SJU142" s="45"/>
      <c r="SJV142" s="45"/>
      <c r="SJW142" s="45"/>
      <c r="SJX142" s="45"/>
      <c r="SJY142" s="45"/>
      <c r="SJZ142" s="45"/>
      <c r="SKA142" s="45"/>
      <c r="SKB142" s="45"/>
      <c r="SKC142" s="45"/>
      <c r="SKD142" s="45"/>
      <c r="SKE142" s="45"/>
      <c r="SKF142" s="45"/>
      <c r="SKG142" s="45"/>
      <c r="SKH142" s="45"/>
      <c r="SKI142" s="45"/>
      <c r="SKJ142" s="45"/>
      <c r="SKK142" s="45"/>
      <c r="SKL142" s="45"/>
      <c r="SKM142" s="45"/>
      <c r="SKN142" s="45"/>
      <c r="SKO142" s="45"/>
      <c r="SKP142" s="45"/>
      <c r="SKQ142" s="45"/>
      <c r="SKR142" s="45"/>
      <c r="SKS142" s="45"/>
      <c r="SKT142" s="45"/>
      <c r="SKU142" s="45"/>
      <c r="SKV142" s="45"/>
      <c r="SKW142" s="45"/>
      <c r="SKX142" s="45"/>
      <c r="SKY142" s="45"/>
      <c r="SKZ142" s="45"/>
      <c r="SLA142" s="45"/>
      <c r="SLB142" s="45"/>
      <c r="SLC142" s="45"/>
      <c r="SLD142" s="45"/>
      <c r="SLE142" s="45"/>
      <c r="SLF142" s="45"/>
      <c r="SLG142" s="45"/>
      <c r="SLH142" s="45"/>
      <c r="SLI142" s="45"/>
      <c r="SLJ142" s="45"/>
      <c r="SLK142" s="45"/>
      <c r="SLL142" s="45"/>
      <c r="SLM142" s="45"/>
      <c r="SLN142" s="45"/>
      <c r="SLO142" s="45"/>
      <c r="SLP142" s="45"/>
      <c r="SLQ142" s="45"/>
      <c r="SLR142" s="45"/>
      <c r="SLS142" s="45"/>
      <c r="SLT142" s="45"/>
      <c r="SLU142" s="45"/>
      <c r="SLV142" s="45"/>
      <c r="SLW142" s="45"/>
      <c r="SLX142" s="45"/>
      <c r="SLY142" s="45"/>
      <c r="SLZ142" s="45"/>
      <c r="SMA142" s="45"/>
      <c r="SMB142" s="45"/>
      <c r="SMC142" s="45"/>
      <c r="SMD142" s="45"/>
      <c r="SME142" s="45"/>
      <c r="SMF142" s="45"/>
      <c r="SMG142" s="45"/>
      <c r="SMH142" s="45"/>
      <c r="SMI142" s="45"/>
      <c r="SMJ142" s="45"/>
      <c r="SMK142" s="45"/>
      <c r="SML142" s="45"/>
      <c r="SMM142" s="45"/>
      <c r="SMN142" s="45"/>
      <c r="SMO142" s="45"/>
      <c r="SMP142" s="45"/>
      <c r="SMQ142" s="45"/>
      <c r="SMR142" s="45"/>
      <c r="SMS142" s="45"/>
      <c r="SMT142" s="45"/>
      <c r="SMU142" s="45"/>
      <c r="SMV142" s="45"/>
      <c r="SMW142" s="45"/>
      <c r="SMX142" s="45"/>
      <c r="SMY142" s="45"/>
      <c r="SMZ142" s="45"/>
      <c r="SNA142" s="45"/>
      <c r="SNB142" s="45"/>
      <c r="SNC142" s="45"/>
      <c r="SND142" s="45"/>
      <c r="SNE142" s="45"/>
      <c r="SNF142" s="45"/>
      <c r="SNG142" s="45"/>
      <c r="SNH142" s="45"/>
      <c r="SNI142" s="45"/>
      <c r="SNJ142" s="45"/>
      <c r="SNK142" s="45"/>
      <c r="SNL142" s="45"/>
      <c r="SNM142" s="45"/>
      <c r="SNN142" s="45"/>
      <c r="SNO142" s="45"/>
      <c r="SNP142" s="45"/>
      <c r="SNQ142" s="45"/>
      <c r="SNR142" s="45"/>
      <c r="SNS142" s="45"/>
      <c r="SNT142" s="45"/>
      <c r="SNU142" s="45"/>
      <c r="SNV142" s="45"/>
      <c r="SNW142" s="45"/>
      <c r="SNX142" s="45"/>
      <c r="SNY142" s="45"/>
      <c r="SNZ142" s="45"/>
      <c r="SOA142" s="45"/>
      <c r="SOB142" s="45"/>
      <c r="SOC142" s="45"/>
      <c r="SOD142" s="45"/>
      <c r="SOE142" s="45"/>
      <c r="SOF142" s="45"/>
      <c r="SOG142" s="45"/>
      <c r="SOH142" s="45"/>
      <c r="SOI142" s="45"/>
      <c r="SOJ142" s="45"/>
      <c r="SOK142" s="45"/>
      <c r="SOL142" s="45"/>
      <c r="SOM142" s="45"/>
      <c r="SON142" s="45"/>
      <c r="SOO142" s="45"/>
      <c r="SOP142" s="45"/>
      <c r="SOQ142" s="45"/>
      <c r="SOR142" s="45"/>
      <c r="SOS142" s="45"/>
      <c r="SOT142" s="45"/>
      <c r="SOU142" s="45"/>
      <c r="SOV142" s="45"/>
      <c r="SOW142" s="45"/>
      <c r="SOX142" s="45"/>
      <c r="SOY142" s="45"/>
      <c r="SOZ142" s="45"/>
      <c r="SPA142" s="45"/>
      <c r="SPB142" s="45"/>
      <c r="SPC142" s="45"/>
      <c r="SPD142" s="45"/>
      <c r="SPE142" s="45"/>
      <c r="SPF142" s="45"/>
      <c r="SPG142" s="45"/>
      <c r="SPH142" s="45"/>
      <c r="SPI142" s="45"/>
      <c r="SPJ142" s="45"/>
      <c r="SPK142" s="45"/>
      <c r="SPL142" s="45"/>
      <c r="SPM142" s="45"/>
      <c r="SPN142" s="45"/>
      <c r="SPO142" s="45"/>
      <c r="SPP142" s="45"/>
      <c r="SPQ142" s="45"/>
      <c r="SPR142" s="45"/>
      <c r="SPS142" s="45"/>
      <c r="SPT142" s="45"/>
      <c r="SPU142" s="45"/>
      <c r="SPV142" s="45"/>
      <c r="SPW142" s="45"/>
      <c r="SPX142" s="45"/>
      <c r="SPY142" s="45"/>
      <c r="SPZ142" s="45"/>
      <c r="SQA142" s="45"/>
      <c r="SQB142" s="45"/>
      <c r="SQC142" s="45"/>
      <c r="SQD142" s="45"/>
      <c r="SQE142" s="45"/>
      <c r="SQF142" s="45"/>
      <c r="SQG142" s="45"/>
      <c r="SQH142" s="45"/>
      <c r="SQI142" s="45"/>
      <c r="SQJ142" s="45"/>
      <c r="SQK142" s="45"/>
      <c r="SQL142" s="45"/>
      <c r="SQM142" s="45"/>
      <c r="SQN142" s="45"/>
      <c r="SQO142" s="45"/>
      <c r="SQP142" s="45"/>
      <c r="SQQ142" s="45"/>
      <c r="SQR142" s="45"/>
      <c r="SQS142" s="45"/>
      <c r="SQT142" s="45"/>
      <c r="SQU142" s="45"/>
      <c r="SQV142" s="45"/>
      <c r="SQW142" s="45"/>
      <c r="SQX142" s="45"/>
      <c r="SQY142" s="45"/>
      <c r="SQZ142" s="45"/>
      <c r="SRA142" s="45"/>
      <c r="SRB142" s="45"/>
      <c r="SRC142" s="45"/>
      <c r="SRD142" s="45"/>
      <c r="SRE142" s="45"/>
      <c r="SRF142" s="45"/>
      <c r="SRG142" s="45"/>
      <c r="SRH142" s="45"/>
      <c r="SRI142" s="45"/>
      <c r="SRJ142" s="45"/>
      <c r="SRK142" s="45"/>
      <c r="SRL142" s="45"/>
      <c r="SRM142" s="45"/>
      <c r="SRN142" s="45"/>
      <c r="SRO142" s="45"/>
      <c r="SRP142" s="45"/>
      <c r="SRQ142" s="45"/>
      <c r="SRR142" s="45"/>
      <c r="SRS142" s="45"/>
      <c r="SRT142" s="45"/>
      <c r="SRU142" s="45"/>
      <c r="SRV142" s="45"/>
      <c r="SRW142" s="45"/>
      <c r="SRX142" s="45"/>
      <c r="SRY142" s="45"/>
      <c r="SRZ142" s="45"/>
      <c r="SSA142" s="45"/>
      <c r="SSB142" s="45"/>
      <c r="SSC142" s="45"/>
      <c r="SSD142" s="45"/>
      <c r="SSE142" s="45"/>
      <c r="SSF142" s="45"/>
      <c r="SSG142" s="45"/>
      <c r="SSH142" s="45"/>
      <c r="SSI142" s="45"/>
      <c r="SSJ142" s="45"/>
      <c r="SSK142" s="45"/>
      <c r="SSL142" s="45"/>
      <c r="SSM142" s="45"/>
      <c r="SSN142" s="45"/>
      <c r="SSO142" s="45"/>
      <c r="SSP142" s="45"/>
      <c r="SSQ142" s="45"/>
      <c r="SSR142" s="45"/>
      <c r="SSS142" s="45"/>
      <c r="SST142" s="45"/>
      <c r="SSU142" s="45"/>
      <c r="SSV142" s="45"/>
      <c r="SSW142" s="45"/>
      <c r="SSX142" s="45"/>
      <c r="SSY142" s="45"/>
      <c r="SSZ142" s="45"/>
      <c r="STA142" s="45"/>
      <c r="STB142" s="45"/>
      <c r="STC142" s="45"/>
      <c r="STD142" s="45"/>
      <c r="STE142" s="45"/>
      <c r="STF142" s="45"/>
      <c r="STG142" s="45"/>
      <c r="STH142" s="45"/>
      <c r="STI142" s="45"/>
      <c r="STJ142" s="45"/>
      <c r="STK142" s="45"/>
      <c r="STL142" s="45"/>
      <c r="STM142" s="45"/>
      <c r="STN142" s="45"/>
      <c r="STO142" s="45"/>
      <c r="STP142" s="45"/>
      <c r="STQ142" s="45"/>
      <c r="STR142" s="45"/>
      <c r="STS142" s="45"/>
      <c r="STT142" s="45"/>
      <c r="STU142" s="45"/>
      <c r="STV142" s="45"/>
      <c r="STW142" s="45"/>
      <c r="STX142" s="45"/>
      <c r="STY142" s="45"/>
      <c r="STZ142" s="45"/>
      <c r="SUA142" s="45"/>
      <c r="SUB142" s="45"/>
      <c r="SUC142" s="45"/>
      <c r="SUD142" s="45"/>
      <c r="SUE142" s="45"/>
      <c r="SUF142" s="45"/>
      <c r="SUG142" s="45"/>
      <c r="SUH142" s="45"/>
      <c r="SUI142" s="45"/>
      <c r="SUJ142" s="45"/>
      <c r="SUK142" s="45"/>
      <c r="SUL142" s="45"/>
      <c r="SUM142" s="45"/>
      <c r="SUN142" s="45"/>
      <c r="SUO142" s="45"/>
      <c r="SUP142" s="45"/>
      <c r="SUQ142" s="45"/>
      <c r="SUR142" s="45"/>
      <c r="SUS142" s="45"/>
      <c r="SUT142" s="45"/>
      <c r="SUU142" s="45"/>
      <c r="SUV142" s="45"/>
      <c r="SUW142" s="45"/>
      <c r="SUX142" s="45"/>
      <c r="SUY142" s="45"/>
      <c r="SUZ142" s="45"/>
      <c r="SVA142" s="45"/>
      <c r="SVB142" s="45"/>
      <c r="SVC142" s="45"/>
      <c r="SVD142" s="45"/>
      <c r="SVE142" s="45"/>
      <c r="SVF142" s="45"/>
      <c r="SVG142" s="45"/>
      <c r="SVH142" s="45"/>
      <c r="SVI142" s="45"/>
      <c r="SVJ142" s="45"/>
      <c r="SVK142" s="45"/>
      <c r="SVL142" s="45"/>
      <c r="SVM142" s="45"/>
      <c r="SVN142" s="45"/>
      <c r="SVO142" s="45"/>
      <c r="SVP142" s="45"/>
      <c r="SVQ142" s="45"/>
      <c r="SVR142" s="45"/>
      <c r="SVS142" s="45"/>
      <c r="SVT142" s="45"/>
      <c r="SVU142" s="45"/>
      <c r="SVV142" s="45"/>
      <c r="SVW142" s="45"/>
      <c r="SVX142" s="45"/>
      <c r="SVY142" s="45"/>
      <c r="SVZ142" s="45"/>
      <c r="SWA142" s="45"/>
      <c r="SWB142" s="45"/>
      <c r="SWC142" s="45"/>
      <c r="SWD142" s="45"/>
      <c r="SWE142" s="45"/>
      <c r="SWF142" s="45"/>
      <c r="SWG142" s="45"/>
      <c r="SWH142" s="45"/>
      <c r="SWI142" s="45"/>
      <c r="SWJ142" s="45"/>
      <c r="SWK142" s="45"/>
      <c r="SWL142" s="45"/>
      <c r="SWM142" s="45"/>
      <c r="SWN142" s="45"/>
      <c r="SWO142" s="45"/>
      <c r="SWP142" s="45"/>
      <c r="SWQ142" s="45"/>
      <c r="SWR142" s="45"/>
      <c r="SWS142" s="45"/>
      <c r="SWT142" s="45"/>
      <c r="SWU142" s="45"/>
      <c r="SWV142" s="45"/>
      <c r="SWW142" s="45"/>
      <c r="SWX142" s="45"/>
      <c r="SWY142" s="45"/>
      <c r="SWZ142" s="45"/>
      <c r="SXA142" s="45"/>
      <c r="SXB142" s="45"/>
      <c r="SXC142" s="45"/>
      <c r="SXD142" s="45"/>
      <c r="SXE142" s="45"/>
      <c r="SXF142" s="45"/>
      <c r="SXG142" s="45"/>
      <c r="SXH142" s="45"/>
      <c r="SXI142" s="45"/>
      <c r="SXJ142" s="45"/>
      <c r="SXK142" s="45"/>
      <c r="SXL142" s="45"/>
      <c r="SXM142" s="45"/>
      <c r="SXN142" s="45"/>
      <c r="SXO142" s="45"/>
      <c r="SXP142" s="45"/>
      <c r="SXQ142" s="45"/>
      <c r="SXR142" s="45"/>
      <c r="SXS142" s="45"/>
      <c r="SXT142" s="45"/>
      <c r="SXU142" s="45"/>
      <c r="SXV142" s="45"/>
      <c r="SXW142" s="45"/>
      <c r="SXX142" s="45"/>
      <c r="SXY142" s="45"/>
      <c r="SXZ142" s="45"/>
      <c r="SYA142" s="45"/>
      <c r="SYB142" s="45"/>
      <c r="SYC142" s="45"/>
      <c r="SYD142" s="45"/>
      <c r="SYE142" s="45"/>
      <c r="SYF142" s="45"/>
      <c r="SYG142" s="45"/>
      <c r="SYH142" s="45"/>
      <c r="SYI142" s="45"/>
      <c r="SYJ142" s="45"/>
      <c r="SYK142" s="45"/>
      <c r="SYL142" s="45"/>
      <c r="SYM142" s="45"/>
      <c r="SYN142" s="45"/>
      <c r="SYO142" s="45"/>
      <c r="SYP142" s="45"/>
      <c r="SYQ142" s="45"/>
      <c r="SYR142" s="45"/>
      <c r="SYS142" s="45"/>
      <c r="SYT142" s="45"/>
      <c r="SYU142" s="45"/>
      <c r="SYV142" s="45"/>
      <c r="SYW142" s="45"/>
      <c r="SYX142" s="45"/>
      <c r="SYY142" s="45"/>
      <c r="SYZ142" s="45"/>
      <c r="SZA142" s="45"/>
      <c r="SZB142" s="45"/>
      <c r="SZC142" s="45"/>
      <c r="SZD142" s="45"/>
      <c r="SZE142" s="45"/>
      <c r="SZF142" s="45"/>
      <c r="SZG142" s="45"/>
      <c r="SZH142" s="45"/>
      <c r="SZI142" s="45"/>
      <c r="SZJ142" s="45"/>
      <c r="SZK142" s="45"/>
      <c r="SZL142" s="45"/>
      <c r="SZM142" s="45"/>
      <c r="SZN142" s="45"/>
      <c r="SZO142" s="45"/>
      <c r="SZP142" s="45"/>
      <c r="SZQ142" s="45"/>
      <c r="SZR142" s="45"/>
      <c r="SZS142" s="45"/>
      <c r="SZT142" s="45"/>
      <c r="SZU142" s="45"/>
      <c r="SZV142" s="45"/>
      <c r="SZW142" s="45"/>
      <c r="SZX142" s="45"/>
      <c r="SZY142" s="45"/>
      <c r="SZZ142" s="45"/>
      <c r="TAA142" s="45"/>
      <c r="TAB142" s="45"/>
      <c r="TAC142" s="45"/>
      <c r="TAD142" s="45"/>
      <c r="TAE142" s="45"/>
      <c r="TAF142" s="45"/>
      <c r="TAG142" s="45"/>
      <c r="TAH142" s="45"/>
      <c r="TAI142" s="45"/>
      <c r="TAJ142" s="45"/>
      <c r="TAK142" s="45"/>
      <c r="TAL142" s="45"/>
      <c r="TAM142" s="45"/>
      <c r="TAN142" s="45"/>
      <c r="TAO142" s="45"/>
      <c r="TAP142" s="45"/>
      <c r="TAQ142" s="45"/>
      <c r="TAR142" s="45"/>
      <c r="TAS142" s="45"/>
      <c r="TAT142" s="45"/>
      <c r="TAU142" s="45"/>
      <c r="TAV142" s="45"/>
      <c r="TAW142" s="45"/>
      <c r="TAX142" s="45"/>
      <c r="TAY142" s="45"/>
      <c r="TAZ142" s="45"/>
      <c r="TBA142" s="45"/>
      <c r="TBB142" s="45"/>
      <c r="TBC142" s="45"/>
      <c r="TBD142" s="45"/>
      <c r="TBE142" s="45"/>
      <c r="TBF142" s="45"/>
      <c r="TBG142" s="45"/>
      <c r="TBH142" s="45"/>
      <c r="TBI142" s="45"/>
      <c r="TBJ142" s="45"/>
      <c r="TBK142" s="45"/>
      <c r="TBL142" s="45"/>
      <c r="TBM142" s="45"/>
      <c r="TBN142" s="45"/>
      <c r="TBO142" s="45"/>
      <c r="TBP142" s="45"/>
      <c r="TBQ142" s="45"/>
      <c r="TBR142" s="45"/>
      <c r="TBS142" s="45"/>
      <c r="TBT142" s="45"/>
      <c r="TBU142" s="45"/>
      <c r="TBV142" s="45"/>
      <c r="TBW142" s="45"/>
      <c r="TBX142" s="45"/>
      <c r="TBY142" s="45"/>
      <c r="TBZ142" s="45"/>
      <c r="TCA142" s="45"/>
      <c r="TCB142" s="45"/>
      <c r="TCC142" s="45"/>
      <c r="TCD142" s="45"/>
      <c r="TCE142" s="45"/>
      <c r="TCF142" s="45"/>
      <c r="TCG142" s="45"/>
      <c r="TCH142" s="45"/>
      <c r="TCI142" s="45"/>
      <c r="TCJ142" s="45"/>
      <c r="TCK142" s="45"/>
      <c r="TCL142" s="45"/>
      <c r="TCM142" s="45"/>
      <c r="TCN142" s="45"/>
      <c r="TCO142" s="45"/>
      <c r="TCP142" s="45"/>
      <c r="TCQ142" s="45"/>
      <c r="TCR142" s="45"/>
      <c r="TCS142" s="45"/>
      <c r="TCT142" s="45"/>
      <c r="TCU142" s="45"/>
      <c r="TCV142" s="45"/>
      <c r="TCW142" s="45"/>
      <c r="TCX142" s="45"/>
      <c r="TCY142" s="45"/>
      <c r="TCZ142" s="45"/>
      <c r="TDA142" s="45"/>
      <c r="TDB142" s="45"/>
      <c r="TDC142" s="45"/>
      <c r="TDD142" s="45"/>
      <c r="TDE142" s="45"/>
      <c r="TDF142" s="45"/>
      <c r="TDG142" s="45"/>
      <c r="TDH142" s="45"/>
      <c r="TDI142" s="45"/>
      <c r="TDJ142" s="45"/>
      <c r="TDK142" s="45"/>
      <c r="TDL142" s="45"/>
      <c r="TDM142" s="45"/>
      <c r="TDN142" s="45"/>
      <c r="TDO142" s="45"/>
      <c r="TDP142" s="45"/>
      <c r="TDQ142" s="45"/>
      <c r="TDR142" s="45"/>
      <c r="TDS142" s="45"/>
      <c r="TDT142" s="45"/>
      <c r="TDU142" s="45"/>
      <c r="TDV142" s="45"/>
      <c r="TDW142" s="45"/>
      <c r="TDX142" s="45"/>
      <c r="TDY142" s="45"/>
      <c r="TDZ142" s="45"/>
      <c r="TEA142" s="45"/>
      <c r="TEB142" s="45"/>
      <c r="TEC142" s="45"/>
      <c r="TED142" s="45"/>
      <c r="TEE142" s="45"/>
      <c r="TEF142" s="45"/>
      <c r="TEG142" s="45"/>
      <c r="TEH142" s="45"/>
      <c r="TEI142" s="45"/>
      <c r="TEJ142" s="45"/>
      <c r="TEK142" s="45"/>
      <c r="TEL142" s="45"/>
      <c r="TEM142" s="45"/>
      <c r="TEN142" s="45"/>
      <c r="TEO142" s="45"/>
      <c r="TEP142" s="45"/>
      <c r="TEQ142" s="45"/>
      <c r="TER142" s="45"/>
      <c r="TES142" s="45"/>
      <c r="TET142" s="45"/>
      <c r="TEU142" s="45"/>
      <c r="TEV142" s="45"/>
      <c r="TEW142" s="45"/>
      <c r="TEX142" s="45"/>
      <c r="TEY142" s="45"/>
      <c r="TEZ142" s="45"/>
      <c r="TFA142" s="45"/>
      <c r="TFB142" s="45"/>
      <c r="TFC142" s="45"/>
      <c r="TFD142" s="45"/>
      <c r="TFE142" s="45"/>
      <c r="TFF142" s="45"/>
      <c r="TFG142" s="45"/>
      <c r="TFH142" s="45"/>
      <c r="TFI142" s="45"/>
      <c r="TFJ142" s="45"/>
      <c r="TFK142" s="45"/>
      <c r="TFL142" s="45"/>
      <c r="TFM142" s="45"/>
      <c r="TFN142" s="45"/>
      <c r="TFO142" s="45"/>
      <c r="TFP142" s="45"/>
      <c r="TFQ142" s="45"/>
      <c r="TFR142" s="45"/>
      <c r="TFS142" s="45"/>
      <c r="TFT142" s="45"/>
      <c r="TFU142" s="45"/>
      <c r="TFV142" s="45"/>
      <c r="TFW142" s="45"/>
      <c r="TFX142" s="45"/>
      <c r="TFY142" s="45"/>
      <c r="TFZ142" s="45"/>
      <c r="TGA142" s="45"/>
      <c r="TGB142" s="45"/>
      <c r="TGC142" s="45"/>
      <c r="TGD142" s="45"/>
      <c r="TGE142" s="45"/>
      <c r="TGF142" s="45"/>
      <c r="TGG142" s="45"/>
      <c r="TGH142" s="45"/>
      <c r="TGI142" s="45"/>
      <c r="TGJ142" s="45"/>
      <c r="TGK142" s="45"/>
      <c r="TGL142" s="45"/>
      <c r="TGM142" s="45"/>
      <c r="TGN142" s="45"/>
      <c r="TGO142" s="45"/>
      <c r="TGP142" s="45"/>
      <c r="TGQ142" s="45"/>
      <c r="TGR142" s="45"/>
      <c r="TGS142" s="45"/>
      <c r="TGT142" s="45"/>
      <c r="TGU142" s="45"/>
      <c r="TGV142" s="45"/>
      <c r="TGW142" s="45"/>
      <c r="TGX142" s="45"/>
      <c r="TGY142" s="45"/>
      <c r="TGZ142" s="45"/>
      <c r="THA142" s="45"/>
      <c r="THB142" s="45"/>
      <c r="THC142" s="45"/>
      <c r="THD142" s="45"/>
      <c r="THE142" s="45"/>
      <c r="THF142" s="45"/>
      <c r="THG142" s="45"/>
      <c r="THH142" s="45"/>
      <c r="THI142" s="45"/>
      <c r="THJ142" s="45"/>
      <c r="THK142" s="45"/>
      <c r="THL142" s="45"/>
      <c r="THM142" s="45"/>
      <c r="THN142" s="45"/>
      <c r="THO142" s="45"/>
      <c r="THP142" s="45"/>
      <c r="THQ142" s="45"/>
      <c r="THR142" s="45"/>
      <c r="THS142" s="45"/>
      <c r="THT142" s="45"/>
      <c r="THU142" s="45"/>
      <c r="THV142" s="45"/>
      <c r="THW142" s="45"/>
      <c r="THX142" s="45"/>
      <c r="THY142" s="45"/>
      <c r="THZ142" s="45"/>
      <c r="TIA142" s="45"/>
      <c r="TIB142" s="45"/>
      <c r="TIC142" s="45"/>
      <c r="TID142" s="45"/>
      <c r="TIE142" s="45"/>
      <c r="TIF142" s="45"/>
      <c r="TIG142" s="45"/>
      <c r="TIH142" s="45"/>
      <c r="TII142" s="45"/>
      <c r="TIJ142" s="45"/>
      <c r="TIK142" s="45"/>
      <c r="TIL142" s="45"/>
      <c r="TIM142" s="45"/>
      <c r="TIN142" s="45"/>
      <c r="TIO142" s="45"/>
      <c r="TIP142" s="45"/>
      <c r="TIQ142" s="45"/>
      <c r="TIR142" s="45"/>
      <c r="TIS142" s="45"/>
      <c r="TIT142" s="45"/>
      <c r="TIU142" s="45"/>
      <c r="TIV142" s="45"/>
      <c r="TIW142" s="45"/>
      <c r="TIX142" s="45"/>
      <c r="TIY142" s="45"/>
      <c r="TIZ142" s="45"/>
      <c r="TJA142" s="45"/>
      <c r="TJB142" s="45"/>
      <c r="TJC142" s="45"/>
      <c r="TJD142" s="45"/>
      <c r="TJE142" s="45"/>
      <c r="TJF142" s="45"/>
      <c r="TJG142" s="45"/>
      <c r="TJH142" s="45"/>
      <c r="TJI142" s="45"/>
      <c r="TJJ142" s="45"/>
      <c r="TJK142" s="45"/>
      <c r="TJL142" s="45"/>
      <c r="TJM142" s="45"/>
      <c r="TJN142" s="45"/>
      <c r="TJO142" s="45"/>
      <c r="TJP142" s="45"/>
      <c r="TJQ142" s="45"/>
      <c r="TJR142" s="45"/>
      <c r="TJS142" s="45"/>
      <c r="TJT142" s="45"/>
      <c r="TJU142" s="45"/>
      <c r="TJV142" s="45"/>
      <c r="TJW142" s="45"/>
      <c r="TJX142" s="45"/>
      <c r="TJY142" s="45"/>
      <c r="TJZ142" s="45"/>
      <c r="TKA142" s="45"/>
      <c r="TKB142" s="45"/>
      <c r="TKC142" s="45"/>
      <c r="TKD142" s="45"/>
      <c r="TKE142" s="45"/>
      <c r="TKF142" s="45"/>
      <c r="TKG142" s="45"/>
      <c r="TKH142" s="45"/>
      <c r="TKI142" s="45"/>
      <c r="TKJ142" s="45"/>
      <c r="TKK142" s="45"/>
      <c r="TKL142" s="45"/>
      <c r="TKM142" s="45"/>
      <c r="TKN142" s="45"/>
      <c r="TKO142" s="45"/>
      <c r="TKP142" s="45"/>
      <c r="TKQ142" s="45"/>
      <c r="TKR142" s="45"/>
      <c r="TKS142" s="45"/>
      <c r="TKT142" s="45"/>
      <c r="TKU142" s="45"/>
      <c r="TKV142" s="45"/>
      <c r="TKW142" s="45"/>
      <c r="TKX142" s="45"/>
      <c r="TKY142" s="45"/>
      <c r="TKZ142" s="45"/>
      <c r="TLA142" s="45"/>
      <c r="TLB142" s="45"/>
      <c r="TLC142" s="45"/>
      <c r="TLD142" s="45"/>
      <c r="TLE142" s="45"/>
      <c r="TLF142" s="45"/>
      <c r="TLG142" s="45"/>
      <c r="TLH142" s="45"/>
      <c r="TLI142" s="45"/>
      <c r="TLJ142" s="45"/>
      <c r="TLK142" s="45"/>
      <c r="TLL142" s="45"/>
      <c r="TLM142" s="45"/>
      <c r="TLN142" s="45"/>
      <c r="TLO142" s="45"/>
      <c r="TLP142" s="45"/>
      <c r="TLQ142" s="45"/>
      <c r="TLR142" s="45"/>
      <c r="TLS142" s="45"/>
      <c r="TLT142" s="45"/>
      <c r="TLU142" s="45"/>
      <c r="TLV142" s="45"/>
      <c r="TLW142" s="45"/>
      <c r="TLX142" s="45"/>
      <c r="TLY142" s="45"/>
      <c r="TLZ142" s="45"/>
      <c r="TMA142" s="45"/>
      <c r="TMB142" s="45"/>
      <c r="TMC142" s="45"/>
      <c r="TMD142" s="45"/>
      <c r="TME142" s="45"/>
      <c r="TMF142" s="45"/>
      <c r="TMG142" s="45"/>
      <c r="TMH142" s="45"/>
      <c r="TMI142" s="45"/>
      <c r="TMJ142" s="45"/>
      <c r="TMK142" s="45"/>
      <c r="TML142" s="45"/>
      <c r="TMM142" s="45"/>
      <c r="TMN142" s="45"/>
      <c r="TMO142" s="45"/>
      <c r="TMP142" s="45"/>
      <c r="TMQ142" s="45"/>
      <c r="TMR142" s="45"/>
      <c r="TMS142" s="45"/>
      <c r="TMT142" s="45"/>
      <c r="TMU142" s="45"/>
      <c r="TMV142" s="45"/>
      <c r="TMW142" s="45"/>
      <c r="TMX142" s="45"/>
      <c r="TMY142" s="45"/>
      <c r="TMZ142" s="45"/>
      <c r="TNA142" s="45"/>
      <c r="TNB142" s="45"/>
      <c r="TNC142" s="45"/>
      <c r="TND142" s="45"/>
      <c r="TNE142" s="45"/>
      <c r="TNF142" s="45"/>
      <c r="TNG142" s="45"/>
      <c r="TNH142" s="45"/>
      <c r="TNI142" s="45"/>
      <c r="TNJ142" s="45"/>
      <c r="TNK142" s="45"/>
      <c r="TNL142" s="45"/>
      <c r="TNM142" s="45"/>
      <c r="TNN142" s="45"/>
      <c r="TNO142" s="45"/>
      <c r="TNP142" s="45"/>
      <c r="TNQ142" s="45"/>
      <c r="TNR142" s="45"/>
      <c r="TNS142" s="45"/>
      <c r="TNT142" s="45"/>
      <c r="TNU142" s="45"/>
      <c r="TNV142" s="45"/>
      <c r="TNW142" s="45"/>
      <c r="TNX142" s="45"/>
      <c r="TNY142" s="45"/>
      <c r="TNZ142" s="45"/>
      <c r="TOA142" s="45"/>
      <c r="TOB142" s="45"/>
      <c r="TOC142" s="45"/>
      <c r="TOD142" s="45"/>
      <c r="TOE142" s="45"/>
      <c r="TOF142" s="45"/>
      <c r="TOG142" s="45"/>
      <c r="TOH142" s="45"/>
      <c r="TOI142" s="45"/>
      <c r="TOJ142" s="45"/>
      <c r="TOK142" s="45"/>
      <c r="TOL142" s="45"/>
      <c r="TOM142" s="45"/>
      <c r="TON142" s="45"/>
      <c r="TOO142" s="45"/>
      <c r="TOP142" s="45"/>
      <c r="TOQ142" s="45"/>
      <c r="TOR142" s="45"/>
      <c r="TOS142" s="45"/>
      <c r="TOT142" s="45"/>
      <c r="TOU142" s="45"/>
      <c r="TOV142" s="45"/>
      <c r="TOW142" s="45"/>
      <c r="TOX142" s="45"/>
      <c r="TOY142" s="45"/>
      <c r="TOZ142" s="45"/>
      <c r="TPA142" s="45"/>
      <c r="TPB142" s="45"/>
      <c r="TPC142" s="45"/>
      <c r="TPD142" s="45"/>
      <c r="TPE142" s="45"/>
      <c r="TPF142" s="45"/>
      <c r="TPG142" s="45"/>
      <c r="TPH142" s="45"/>
      <c r="TPI142" s="45"/>
      <c r="TPJ142" s="45"/>
      <c r="TPK142" s="45"/>
      <c r="TPL142" s="45"/>
      <c r="TPM142" s="45"/>
      <c r="TPN142" s="45"/>
      <c r="TPO142" s="45"/>
      <c r="TPP142" s="45"/>
      <c r="TPQ142" s="45"/>
      <c r="TPR142" s="45"/>
      <c r="TPS142" s="45"/>
      <c r="TPT142" s="45"/>
      <c r="TPU142" s="45"/>
      <c r="TPV142" s="45"/>
      <c r="TPW142" s="45"/>
      <c r="TPX142" s="45"/>
      <c r="TPY142" s="45"/>
      <c r="TPZ142" s="45"/>
      <c r="TQA142" s="45"/>
      <c r="TQB142" s="45"/>
      <c r="TQC142" s="45"/>
      <c r="TQD142" s="45"/>
      <c r="TQE142" s="45"/>
      <c r="TQF142" s="45"/>
      <c r="TQG142" s="45"/>
      <c r="TQH142" s="45"/>
      <c r="TQI142" s="45"/>
      <c r="TQJ142" s="45"/>
      <c r="TQK142" s="45"/>
      <c r="TQL142" s="45"/>
      <c r="TQM142" s="45"/>
      <c r="TQN142" s="45"/>
      <c r="TQO142" s="45"/>
      <c r="TQP142" s="45"/>
      <c r="TQQ142" s="45"/>
      <c r="TQR142" s="45"/>
      <c r="TQS142" s="45"/>
      <c r="TQT142" s="45"/>
      <c r="TQU142" s="45"/>
      <c r="TQV142" s="45"/>
      <c r="TQW142" s="45"/>
      <c r="TQX142" s="45"/>
      <c r="TQY142" s="45"/>
      <c r="TQZ142" s="45"/>
      <c r="TRA142" s="45"/>
      <c r="TRB142" s="45"/>
      <c r="TRC142" s="45"/>
      <c r="TRD142" s="45"/>
      <c r="TRE142" s="45"/>
      <c r="TRF142" s="45"/>
      <c r="TRG142" s="45"/>
      <c r="TRH142" s="45"/>
      <c r="TRI142" s="45"/>
      <c r="TRJ142" s="45"/>
      <c r="TRK142" s="45"/>
      <c r="TRL142" s="45"/>
      <c r="TRM142" s="45"/>
      <c r="TRN142" s="45"/>
      <c r="TRO142" s="45"/>
      <c r="TRP142" s="45"/>
      <c r="TRQ142" s="45"/>
      <c r="TRR142" s="45"/>
      <c r="TRS142" s="45"/>
      <c r="TRT142" s="45"/>
      <c r="TRU142" s="45"/>
      <c r="TRV142" s="45"/>
      <c r="TRW142" s="45"/>
      <c r="TRX142" s="45"/>
      <c r="TRY142" s="45"/>
      <c r="TRZ142" s="45"/>
      <c r="TSA142" s="45"/>
      <c r="TSB142" s="45"/>
      <c r="TSC142" s="45"/>
      <c r="TSD142" s="45"/>
      <c r="TSE142" s="45"/>
      <c r="TSF142" s="45"/>
      <c r="TSG142" s="45"/>
      <c r="TSH142" s="45"/>
      <c r="TSI142" s="45"/>
      <c r="TSJ142" s="45"/>
      <c r="TSK142" s="45"/>
      <c r="TSL142" s="45"/>
      <c r="TSM142" s="45"/>
      <c r="TSN142" s="45"/>
      <c r="TSO142" s="45"/>
      <c r="TSP142" s="45"/>
      <c r="TSQ142" s="45"/>
      <c r="TSR142" s="45"/>
      <c r="TSS142" s="45"/>
      <c r="TST142" s="45"/>
      <c r="TSU142" s="45"/>
      <c r="TSV142" s="45"/>
      <c r="TSW142" s="45"/>
      <c r="TSX142" s="45"/>
      <c r="TSY142" s="45"/>
      <c r="TSZ142" s="45"/>
      <c r="TTA142" s="45"/>
      <c r="TTB142" s="45"/>
      <c r="TTC142" s="45"/>
      <c r="TTD142" s="45"/>
      <c r="TTE142" s="45"/>
      <c r="TTF142" s="45"/>
      <c r="TTG142" s="45"/>
      <c r="TTH142" s="45"/>
      <c r="TTI142" s="45"/>
      <c r="TTJ142" s="45"/>
      <c r="TTK142" s="45"/>
      <c r="TTL142" s="45"/>
      <c r="TTM142" s="45"/>
      <c r="TTN142" s="45"/>
      <c r="TTO142" s="45"/>
      <c r="TTP142" s="45"/>
      <c r="TTQ142" s="45"/>
      <c r="TTR142" s="45"/>
      <c r="TTS142" s="45"/>
      <c r="TTT142" s="45"/>
      <c r="TTU142" s="45"/>
      <c r="TTV142" s="45"/>
      <c r="TTW142" s="45"/>
      <c r="TTX142" s="45"/>
      <c r="TTY142" s="45"/>
      <c r="TTZ142" s="45"/>
      <c r="TUA142" s="45"/>
      <c r="TUB142" s="45"/>
      <c r="TUC142" s="45"/>
      <c r="TUD142" s="45"/>
      <c r="TUE142" s="45"/>
      <c r="TUF142" s="45"/>
      <c r="TUG142" s="45"/>
      <c r="TUH142" s="45"/>
      <c r="TUI142" s="45"/>
      <c r="TUJ142" s="45"/>
      <c r="TUK142" s="45"/>
      <c r="TUL142" s="45"/>
      <c r="TUM142" s="45"/>
      <c r="TUN142" s="45"/>
      <c r="TUO142" s="45"/>
      <c r="TUP142" s="45"/>
      <c r="TUQ142" s="45"/>
      <c r="TUR142" s="45"/>
      <c r="TUS142" s="45"/>
      <c r="TUT142" s="45"/>
      <c r="TUU142" s="45"/>
      <c r="TUV142" s="45"/>
      <c r="TUW142" s="45"/>
      <c r="TUX142" s="45"/>
      <c r="TUY142" s="45"/>
      <c r="TUZ142" s="45"/>
      <c r="TVA142" s="45"/>
      <c r="TVB142" s="45"/>
      <c r="TVC142" s="45"/>
      <c r="TVD142" s="45"/>
      <c r="TVE142" s="45"/>
      <c r="TVF142" s="45"/>
      <c r="TVG142" s="45"/>
      <c r="TVH142" s="45"/>
      <c r="TVI142" s="45"/>
      <c r="TVJ142" s="45"/>
      <c r="TVK142" s="45"/>
      <c r="TVL142" s="45"/>
      <c r="TVM142" s="45"/>
      <c r="TVN142" s="45"/>
      <c r="TVO142" s="45"/>
      <c r="TVP142" s="45"/>
      <c r="TVQ142" s="45"/>
      <c r="TVR142" s="45"/>
      <c r="TVS142" s="45"/>
      <c r="TVT142" s="45"/>
      <c r="TVU142" s="45"/>
      <c r="TVV142" s="45"/>
      <c r="TVW142" s="45"/>
      <c r="TVX142" s="45"/>
      <c r="TVY142" s="45"/>
      <c r="TVZ142" s="45"/>
      <c r="TWA142" s="45"/>
      <c r="TWB142" s="45"/>
      <c r="TWC142" s="45"/>
      <c r="TWD142" s="45"/>
      <c r="TWE142" s="45"/>
      <c r="TWF142" s="45"/>
      <c r="TWG142" s="45"/>
      <c r="TWH142" s="45"/>
      <c r="TWI142" s="45"/>
      <c r="TWJ142" s="45"/>
      <c r="TWK142" s="45"/>
      <c r="TWL142" s="45"/>
      <c r="TWM142" s="45"/>
      <c r="TWN142" s="45"/>
      <c r="TWO142" s="45"/>
      <c r="TWP142" s="45"/>
      <c r="TWQ142" s="45"/>
      <c r="TWR142" s="45"/>
      <c r="TWS142" s="45"/>
      <c r="TWT142" s="45"/>
      <c r="TWU142" s="45"/>
      <c r="TWV142" s="45"/>
      <c r="TWW142" s="45"/>
      <c r="TWX142" s="45"/>
      <c r="TWY142" s="45"/>
      <c r="TWZ142" s="45"/>
      <c r="TXA142" s="45"/>
      <c r="TXB142" s="45"/>
      <c r="TXC142" s="45"/>
      <c r="TXD142" s="45"/>
      <c r="TXE142" s="45"/>
      <c r="TXF142" s="45"/>
      <c r="TXG142" s="45"/>
      <c r="TXH142" s="45"/>
      <c r="TXI142" s="45"/>
      <c r="TXJ142" s="45"/>
      <c r="TXK142" s="45"/>
      <c r="TXL142" s="45"/>
      <c r="TXM142" s="45"/>
      <c r="TXN142" s="45"/>
      <c r="TXO142" s="45"/>
      <c r="TXP142" s="45"/>
      <c r="TXQ142" s="45"/>
      <c r="TXR142" s="45"/>
      <c r="TXS142" s="45"/>
      <c r="TXT142" s="45"/>
      <c r="TXU142" s="45"/>
      <c r="TXV142" s="45"/>
      <c r="TXW142" s="45"/>
      <c r="TXX142" s="45"/>
      <c r="TXY142" s="45"/>
      <c r="TXZ142" s="45"/>
      <c r="TYA142" s="45"/>
      <c r="TYB142" s="45"/>
      <c r="TYC142" s="45"/>
      <c r="TYD142" s="45"/>
      <c r="TYE142" s="45"/>
      <c r="TYF142" s="45"/>
      <c r="TYG142" s="45"/>
      <c r="TYH142" s="45"/>
      <c r="TYI142" s="45"/>
      <c r="TYJ142" s="45"/>
      <c r="TYK142" s="45"/>
      <c r="TYL142" s="45"/>
      <c r="TYM142" s="45"/>
      <c r="TYN142" s="45"/>
      <c r="TYO142" s="45"/>
      <c r="TYP142" s="45"/>
      <c r="TYQ142" s="45"/>
      <c r="TYR142" s="45"/>
      <c r="TYS142" s="45"/>
      <c r="TYT142" s="45"/>
      <c r="TYU142" s="45"/>
      <c r="TYV142" s="45"/>
      <c r="TYW142" s="45"/>
      <c r="TYX142" s="45"/>
      <c r="TYY142" s="45"/>
      <c r="TYZ142" s="45"/>
      <c r="TZA142" s="45"/>
      <c r="TZB142" s="45"/>
      <c r="TZC142" s="45"/>
      <c r="TZD142" s="45"/>
      <c r="TZE142" s="45"/>
      <c r="TZF142" s="45"/>
      <c r="TZG142" s="45"/>
      <c r="TZH142" s="45"/>
      <c r="TZI142" s="45"/>
      <c r="TZJ142" s="45"/>
      <c r="TZK142" s="45"/>
      <c r="TZL142" s="45"/>
      <c r="TZM142" s="45"/>
      <c r="TZN142" s="45"/>
      <c r="TZO142" s="45"/>
      <c r="TZP142" s="45"/>
      <c r="TZQ142" s="45"/>
      <c r="TZR142" s="45"/>
      <c r="TZS142" s="45"/>
      <c r="TZT142" s="45"/>
      <c r="TZU142" s="45"/>
      <c r="TZV142" s="45"/>
      <c r="TZW142" s="45"/>
      <c r="TZX142" s="45"/>
      <c r="TZY142" s="45"/>
      <c r="TZZ142" s="45"/>
      <c r="UAA142" s="45"/>
      <c r="UAB142" s="45"/>
      <c r="UAC142" s="45"/>
      <c r="UAD142" s="45"/>
      <c r="UAE142" s="45"/>
      <c r="UAF142" s="45"/>
      <c r="UAG142" s="45"/>
      <c r="UAH142" s="45"/>
      <c r="UAI142" s="45"/>
      <c r="UAJ142" s="45"/>
      <c r="UAK142" s="45"/>
      <c r="UAL142" s="45"/>
      <c r="UAM142" s="45"/>
      <c r="UAN142" s="45"/>
      <c r="UAO142" s="45"/>
      <c r="UAP142" s="45"/>
      <c r="UAQ142" s="45"/>
      <c r="UAR142" s="45"/>
      <c r="UAS142" s="45"/>
      <c r="UAT142" s="45"/>
      <c r="UAU142" s="45"/>
      <c r="UAV142" s="45"/>
      <c r="UAW142" s="45"/>
      <c r="UAX142" s="45"/>
      <c r="UAY142" s="45"/>
      <c r="UAZ142" s="45"/>
      <c r="UBA142" s="45"/>
      <c r="UBB142" s="45"/>
      <c r="UBC142" s="45"/>
      <c r="UBD142" s="45"/>
      <c r="UBE142" s="45"/>
      <c r="UBF142" s="45"/>
      <c r="UBG142" s="45"/>
      <c r="UBH142" s="45"/>
      <c r="UBI142" s="45"/>
      <c r="UBJ142" s="45"/>
      <c r="UBK142" s="45"/>
      <c r="UBL142" s="45"/>
      <c r="UBM142" s="45"/>
      <c r="UBN142" s="45"/>
      <c r="UBO142" s="45"/>
      <c r="UBP142" s="45"/>
      <c r="UBQ142" s="45"/>
      <c r="UBR142" s="45"/>
      <c r="UBS142" s="45"/>
      <c r="UBT142" s="45"/>
      <c r="UBU142" s="45"/>
      <c r="UBV142" s="45"/>
      <c r="UBW142" s="45"/>
      <c r="UBX142" s="45"/>
      <c r="UBY142" s="45"/>
      <c r="UBZ142" s="45"/>
      <c r="UCA142" s="45"/>
      <c r="UCB142" s="45"/>
      <c r="UCC142" s="45"/>
      <c r="UCD142" s="45"/>
      <c r="UCE142" s="45"/>
      <c r="UCF142" s="45"/>
      <c r="UCG142" s="45"/>
      <c r="UCH142" s="45"/>
      <c r="UCI142" s="45"/>
      <c r="UCJ142" s="45"/>
      <c r="UCK142" s="45"/>
      <c r="UCL142" s="45"/>
      <c r="UCM142" s="45"/>
      <c r="UCN142" s="45"/>
      <c r="UCO142" s="45"/>
      <c r="UCP142" s="45"/>
      <c r="UCQ142" s="45"/>
      <c r="UCR142" s="45"/>
      <c r="UCS142" s="45"/>
      <c r="UCT142" s="45"/>
      <c r="UCU142" s="45"/>
      <c r="UCV142" s="45"/>
      <c r="UCW142" s="45"/>
      <c r="UCX142" s="45"/>
      <c r="UCY142" s="45"/>
      <c r="UCZ142" s="45"/>
      <c r="UDA142" s="45"/>
      <c r="UDB142" s="45"/>
      <c r="UDC142" s="45"/>
      <c r="UDD142" s="45"/>
      <c r="UDE142" s="45"/>
      <c r="UDF142" s="45"/>
      <c r="UDG142" s="45"/>
      <c r="UDH142" s="45"/>
      <c r="UDI142" s="45"/>
      <c r="UDJ142" s="45"/>
      <c r="UDK142" s="45"/>
      <c r="UDL142" s="45"/>
      <c r="UDM142" s="45"/>
      <c r="UDN142" s="45"/>
      <c r="UDO142" s="45"/>
      <c r="UDP142" s="45"/>
      <c r="UDQ142" s="45"/>
      <c r="UDR142" s="45"/>
      <c r="UDS142" s="45"/>
      <c r="UDT142" s="45"/>
      <c r="UDU142" s="45"/>
      <c r="UDV142" s="45"/>
      <c r="UDW142" s="45"/>
      <c r="UDX142" s="45"/>
      <c r="UDY142" s="45"/>
      <c r="UDZ142" s="45"/>
      <c r="UEA142" s="45"/>
      <c r="UEB142" s="45"/>
      <c r="UEC142" s="45"/>
      <c r="UED142" s="45"/>
      <c r="UEE142" s="45"/>
      <c r="UEF142" s="45"/>
      <c r="UEG142" s="45"/>
      <c r="UEH142" s="45"/>
      <c r="UEI142" s="45"/>
      <c r="UEJ142" s="45"/>
      <c r="UEK142" s="45"/>
      <c r="UEL142" s="45"/>
      <c r="UEM142" s="45"/>
      <c r="UEN142" s="45"/>
      <c r="UEO142" s="45"/>
      <c r="UEP142" s="45"/>
      <c r="UEQ142" s="45"/>
      <c r="UER142" s="45"/>
      <c r="UES142" s="45"/>
      <c r="UET142" s="45"/>
      <c r="UEU142" s="45"/>
      <c r="UEV142" s="45"/>
      <c r="UEW142" s="45"/>
      <c r="UEX142" s="45"/>
      <c r="UEY142" s="45"/>
      <c r="UEZ142" s="45"/>
      <c r="UFA142" s="45"/>
      <c r="UFB142" s="45"/>
      <c r="UFC142" s="45"/>
      <c r="UFD142" s="45"/>
      <c r="UFE142" s="45"/>
      <c r="UFF142" s="45"/>
      <c r="UFG142" s="45"/>
      <c r="UFH142" s="45"/>
      <c r="UFI142" s="45"/>
      <c r="UFJ142" s="45"/>
      <c r="UFK142" s="45"/>
      <c r="UFL142" s="45"/>
      <c r="UFM142" s="45"/>
      <c r="UFN142" s="45"/>
      <c r="UFO142" s="45"/>
      <c r="UFP142" s="45"/>
      <c r="UFQ142" s="45"/>
      <c r="UFR142" s="45"/>
      <c r="UFS142" s="45"/>
      <c r="UFT142" s="45"/>
      <c r="UFU142" s="45"/>
      <c r="UFV142" s="45"/>
      <c r="UFW142" s="45"/>
      <c r="UFX142" s="45"/>
      <c r="UFY142" s="45"/>
      <c r="UFZ142" s="45"/>
      <c r="UGA142" s="45"/>
      <c r="UGB142" s="45"/>
      <c r="UGC142" s="45"/>
      <c r="UGD142" s="45"/>
      <c r="UGE142" s="45"/>
      <c r="UGF142" s="45"/>
      <c r="UGG142" s="45"/>
      <c r="UGH142" s="45"/>
      <c r="UGI142" s="45"/>
      <c r="UGJ142" s="45"/>
      <c r="UGK142" s="45"/>
      <c r="UGL142" s="45"/>
      <c r="UGM142" s="45"/>
      <c r="UGN142" s="45"/>
      <c r="UGO142" s="45"/>
      <c r="UGP142" s="45"/>
      <c r="UGQ142" s="45"/>
      <c r="UGR142" s="45"/>
      <c r="UGS142" s="45"/>
      <c r="UGT142" s="45"/>
      <c r="UGU142" s="45"/>
      <c r="UGV142" s="45"/>
      <c r="UGW142" s="45"/>
      <c r="UGX142" s="45"/>
      <c r="UGY142" s="45"/>
      <c r="UGZ142" s="45"/>
      <c r="UHA142" s="45"/>
      <c r="UHB142" s="45"/>
      <c r="UHC142" s="45"/>
      <c r="UHD142" s="45"/>
      <c r="UHE142" s="45"/>
      <c r="UHF142" s="45"/>
      <c r="UHG142" s="45"/>
      <c r="UHH142" s="45"/>
      <c r="UHI142" s="45"/>
      <c r="UHJ142" s="45"/>
      <c r="UHK142" s="45"/>
      <c r="UHL142" s="45"/>
      <c r="UHM142" s="45"/>
      <c r="UHN142" s="45"/>
      <c r="UHO142" s="45"/>
      <c r="UHP142" s="45"/>
      <c r="UHQ142" s="45"/>
      <c r="UHR142" s="45"/>
      <c r="UHS142" s="45"/>
      <c r="UHT142" s="45"/>
      <c r="UHU142" s="45"/>
      <c r="UHV142" s="45"/>
      <c r="UHW142" s="45"/>
      <c r="UHX142" s="45"/>
      <c r="UHY142" s="45"/>
      <c r="UHZ142" s="45"/>
      <c r="UIA142" s="45"/>
      <c r="UIB142" s="45"/>
      <c r="UIC142" s="45"/>
      <c r="UID142" s="45"/>
      <c r="UIE142" s="45"/>
      <c r="UIF142" s="45"/>
      <c r="UIG142" s="45"/>
      <c r="UIH142" s="45"/>
      <c r="UII142" s="45"/>
      <c r="UIJ142" s="45"/>
      <c r="UIK142" s="45"/>
      <c r="UIL142" s="45"/>
      <c r="UIM142" s="45"/>
      <c r="UIN142" s="45"/>
      <c r="UIO142" s="45"/>
      <c r="UIP142" s="45"/>
      <c r="UIQ142" s="45"/>
      <c r="UIR142" s="45"/>
      <c r="UIS142" s="45"/>
      <c r="UIT142" s="45"/>
      <c r="UIU142" s="45"/>
      <c r="UIV142" s="45"/>
      <c r="UIW142" s="45"/>
      <c r="UIX142" s="45"/>
      <c r="UIY142" s="45"/>
      <c r="UIZ142" s="45"/>
      <c r="UJA142" s="45"/>
      <c r="UJB142" s="45"/>
      <c r="UJC142" s="45"/>
      <c r="UJD142" s="45"/>
      <c r="UJE142" s="45"/>
      <c r="UJF142" s="45"/>
      <c r="UJG142" s="45"/>
      <c r="UJH142" s="45"/>
      <c r="UJI142" s="45"/>
      <c r="UJJ142" s="45"/>
      <c r="UJK142" s="45"/>
      <c r="UJL142" s="45"/>
      <c r="UJM142" s="45"/>
      <c r="UJN142" s="45"/>
      <c r="UJO142" s="45"/>
      <c r="UJP142" s="45"/>
      <c r="UJQ142" s="45"/>
      <c r="UJR142" s="45"/>
      <c r="UJS142" s="45"/>
      <c r="UJT142" s="45"/>
      <c r="UJU142" s="45"/>
      <c r="UJV142" s="45"/>
      <c r="UJW142" s="45"/>
      <c r="UJX142" s="45"/>
      <c r="UJY142" s="45"/>
      <c r="UJZ142" s="45"/>
      <c r="UKA142" s="45"/>
      <c r="UKB142" s="45"/>
      <c r="UKC142" s="45"/>
      <c r="UKD142" s="45"/>
      <c r="UKE142" s="45"/>
      <c r="UKF142" s="45"/>
      <c r="UKG142" s="45"/>
      <c r="UKH142" s="45"/>
      <c r="UKI142" s="45"/>
      <c r="UKJ142" s="45"/>
      <c r="UKK142" s="45"/>
      <c r="UKL142" s="45"/>
      <c r="UKM142" s="45"/>
      <c r="UKN142" s="45"/>
      <c r="UKO142" s="45"/>
      <c r="UKP142" s="45"/>
      <c r="UKQ142" s="45"/>
      <c r="UKR142" s="45"/>
      <c r="UKS142" s="45"/>
      <c r="UKT142" s="45"/>
      <c r="UKU142" s="45"/>
      <c r="UKV142" s="45"/>
      <c r="UKW142" s="45"/>
      <c r="UKX142" s="45"/>
      <c r="UKY142" s="45"/>
      <c r="UKZ142" s="45"/>
      <c r="ULA142" s="45"/>
      <c r="ULB142" s="45"/>
      <c r="ULC142" s="45"/>
      <c r="ULD142" s="45"/>
      <c r="ULE142" s="45"/>
      <c r="ULF142" s="45"/>
      <c r="ULG142" s="45"/>
      <c r="ULH142" s="45"/>
      <c r="ULI142" s="45"/>
      <c r="ULJ142" s="45"/>
      <c r="ULK142" s="45"/>
      <c r="ULL142" s="45"/>
      <c r="ULM142" s="45"/>
      <c r="ULN142" s="45"/>
      <c r="ULO142" s="45"/>
      <c r="ULP142" s="45"/>
      <c r="ULQ142" s="45"/>
      <c r="ULR142" s="45"/>
      <c r="ULS142" s="45"/>
      <c r="ULT142" s="45"/>
      <c r="ULU142" s="45"/>
      <c r="ULV142" s="45"/>
      <c r="ULW142" s="45"/>
      <c r="ULX142" s="45"/>
      <c r="ULY142" s="45"/>
      <c r="ULZ142" s="45"/>
      <c r="UMA142" s="45"/>
      <c r="UMB142" s="45"/>
      <c r="UMC142" s="45"/>
      <c r="UMD142" s="45"/>
      <c r="UME142" s="45"/>
      <c r="UMF142" s="45"/>
      <c r="UMG142" s="45"/>
      <c r="UMH142" s="45"/>
      <c r="UMI142" s="45"/>
      <c r="UMJ142" s="45"/>
      <c r="UMK142" s="45"/>
      <c r="UML142" s="45"/>
      <c r="UMM142" s="45"/>
      <c r="UMN142" s="45"/>
      <c r="UMO142" s="45"/>
      <c r="UMP142" s="45"/>
      <c r="UMQ142" s="45"/>
      <c r="UMR142" s="45"/>
      <c r="UMS142" s="45"/>
      <c r="UMT142" s="45"/>
      <c r="UMU142" s="45"/>
      <c r="UMV142" s="45"/>
      <c r="UMW142" s="45"/>
      <c r="UMX142" s="45"/>
      <c r="UMY142" s="45"/>
      <c r="UMZ142" s="45"/>
      <c r="UNA142" s="45"/>
      <c r="UNB142" s="45"/>
      <c r="UNC142" s="45"/>
      <c r="UND142" s="45"/>
      <c r="UNE142" s="45"/>
      <c r="UNF142" s="45"/>
      <c r="UNG142" s="45"/>
      <c r="UNH142" s="45"/>
      <c r="UNI142" s="45"/>
      <c r="UNJ142" s="45"/>
      <c r="UNK142" s="45"/>
      <c r="UNL142" s="45"/>
      <c r="UNM142" s="45"/>
      <c r="UNN142" s="45"/>
      <c r="UNO142" s="45"/>
      <c r="UNP142" s="45"/>
      <c r="UNQ142" s="45"/>
      <c r="UNR142" s="45"/>
      <c r="UNS142" s="45"/>
      <c r="UNT142" s="45"/>
      <c r="UNU142" s="45"/>
      <c r="UNV142" s="45"/>
      <c r="UNW142" s="45"/>
      <c r="UNX142" s="45"/>
      <c r="UNY142" s="45"/>
      <c r="UNZ142" s="45"/>
      <c r="UOA142" s="45"/>
      <c r="UOB142" s="45"/>
      <c r="UOC142" s="45"/>
      <c r="UOD142" s="45"/>
      <c r="UOE142" s="45"/>
      <c r="UOF142" s="45"/>
      <c r="UOG142" s="45"/>
      <c r="UOH142" s="45"/>
      <c r="UOI142" s="45"/>
      <c r="UOJ142" s="45"/>
      <c r="UOK142" s="45"/>
      <c r="UOL142" s="45"/>
      <c r="UOM142" s="45"/>
      <c r="UON142" s="45"/>
      <c r="UOO142" s="45"/>
      <c r="UOP142" s="45"/>
      <c r="UOQ142" s="45"/>
      <c r="UOR142" s="45"/>
      <c r="UOS142" s="45"/>
      <c r="UOT142" s="45"/>
      <c r="UOU142" s="45"/>
      <c r="UOV142" s="45"/>
      <c r="UOW142" s="45"/>
      <c r="UOX142" s="45"/>
      <c r="UOY142" s="45"/>
      <c r="UOZ142" s="45"/>
      <c r="UPA142" s="45"/>
      <c r="UPB142" s="45"/>
      <c r="UPC142" s="45"/>
      <c r="UPD142" s="45"/>
      <c r="UPE142" s="45"/>
      <c r="UPF142" s="45"/>
      <c r="UPG142" s="45"/>
      <c r="UPH142" s="45"/>
      <c r="UPI142" s="45"/>
      <c r="UPJ142" s="45"/>
      <c r="UPK142" s="45"/>
      <c r="UPL142" s="45"/>
      <c r="UPM142" s="45"/>
      <c r="UPN142" s="45"/>
      <c r="UPO142" s="45"/>
      <c r="UPP142" s="45"/>
      <c r="UPQ142" s="45"/>
      <c r="UPR142" s="45"/>
      <c r="UPS142" s="45"/>
      <c r="UPT142" s="45"/>
      <c r="UPU142" s="45"/>
      <c r="UPV142" s="45"/>
      <c r="UPW142" s="45"/>
      <c r="UPX142" s="45"/>
      <c r="UPY142" s="45"/>
      <c r="UPZ142" s="45"/>
      <c r="UQA142" s="45"/>
      <c r="UQB142" s="45"/>
      <c r="UQC142" s="45"/>
      <c r="UQD142" s="45"/>
      <c r="UQE142" s="45"/>
      <c r="UQF142" s="45"/>
      <c r="UQG142" s="45"/>
      <c r="UQH142" s="45"/>
      <c r="UQI142" s="45"/>
      <c r="UQJ142" s="45"/>
      <c r="UQK142" s="45"/>
      <c r="UQL142" s="45"/>
      <c r="UQM142" s="45"/>
      <c r="UQN142" s="45"/>
      <c r="UQO142" s="45"/>
      <c r="UQP142" s="45"/>
      <c r="UQQ142" s="45"/>
      <c r="UQR142" s="45"/>
      <c r="UQS142" s="45"/>
      <c r="UQT142" s="45"/>
      <c r="UQU142" s="45"/>
      <c r="UQV142" s="45"/>
      <c r="UQW142" s="45"/>
      <c r="UQX142" s="45"/>
      <c r="UQY142" s="45"/>
      <c r="UQZ142" s="45"/>
      <c r="URA142" s="45"/>
      <c r="URB142" s="45"/>
      <c r="URC142" s="45"/>
      <c r="URD142" s="45"/>
      <c r="URE142" s="45"/>
      <c r="URF142" s="45"/>
      <c r="URG142" s="45"/>
      <c r="URH142" s="45"/>
      <c r="URI142" s="45"/>
      <c r="URJ142" s="45"/>
      <c r="URK142" s="45"/>
      <c r="URL142" s="45"/>
      <c r="URM142" s="45"/>
      <c r="URN142" s="45"/>
      <c r="URO142" s="45"/>
      <c r="URP142" s="45"/>
      <c r="URQ142" s="45"/>
      <c r="URR142" s="45"/>
      <c r="URS142" s="45"/>
      <c r="URT142" s="45"/>
      <c r="URU142" s="45"/>
      <c r="URV142" s="45"/>
      <c r="URW142" s="45"/>
      <c r="URX142" s="45"/>
      <c r="URY142" s="45"/>
      <c r="URZ142" s="45"/>
      <c r="USA142" s="45"/>
      <c r="USB142" s="45"/>
      <c r="USC142" s="45"/>
      <c r="USD142" s="45"/>
      <c r="USE142" s="45"/>
      <c r="USF142" s="45"/>
      <c r="USG142" s="45"/>
      <c r="USH142" s="45"/>
      <c r="USI142" s="45"/>
      <c r="USJ142" s="45"/>
      <c r="USK142" s="45"/>
      <c r="USL142" s="45"/>
      <c r="USM142" s="45"/>
      <c r="USN142" s="45"/>
      <c r="USO142" s="45"/>
      <c r="USP142" s="45"/>
      <c r="USQ142" s="45"/>
      <c r="USR142" s="45"/>
      <c r="USS142" s="45"/>
      <c r="UST142" s="45"/>
      <c r="USU142" s="45"/>
      <c r="USV142" s="45"/>
      <c r="USW142" s="45"/>
      <c r="USX142" s="45"/>
      <c r="USY142" s="45"/>
      <c r="USZ142" s="45"/>
      <c r="UTA142" s="45"/>
      <c r="UTB142" s="45"/>
      <c r="UTC142" s="45"/>
      <c r="UTD142" s="45"/>
      <c r="UTE142" s="45"/>
      <c r="UTF142" s="45"/>
      <c r="UTG142" s="45"/>
      <c r="UTH142" s="45"/>
      <c r="UTI142" s="45"/>
      <c r="UTJ142" s="45"/>
      <c r="UTK142" s="45"/>
      <c r="UTL142" s="45"/>
      <c r="UTM142" s="45"/>
      <c r="UTN142" s="45"/>
      <c r="UTO142" s="45"/>
      <c r="UTP142" s="45"/>
      <c r="UTQ142" s="45"/>
      <c r="UTR142" s="45"/>
      <c r="UTS142" s="45"/>
      <c r="UTT142" s="45"/>
      <c r="UTU142" s="45"/>
      <c r="UTV142" s="45"/>
      <c r="UTW142" s="45"/>
      <c r="UTX142" s="45"/>
      <c r="UTY142" s="45"/>
      <c r="UTZ142" s="45"/>
      <c r="UUA142" s="45"/>
      <c r="UUB142" s="45"/>
      <c r="UUC142" s="45"/>
      <c r="UUD142" s="45"/>
      <c r="UUE142" s="45"/>
      <c r="UUF142" s="45"/>
      <c r="UUG142" s="45"/>
      <c r="UUH142" s="45"/>
      <c r="UUI142" s="45"/>
      <c r="UUJ142" s="45"/>
      <c r="UUK142" s="45"/>
      <c r="UUL142" s="45"/>
      <c r="UUM142" s="45"/>
      <c r="UUN142" s="45"/>
      <c r="UUO142" s="45"/>
      <c r="UUP142" s="45"/>
      <c r="UUQ142" s="45"/>
      <c r="UUR142" s="45"/>
      <c r="UUS142" s="45"/>
      <c r="UUT142" s="45"/>
      <c r="UUU142" s="45"/>
      <c r="UUV142" s="45"/>
      <c r="UUW142" s="45"/>
      <c r="UUX142" s="45"/>
      <c r="UUY142" s="45"/>
      <c r="UUZ142" s="45"/>
      <c r="UVA142" s="45"/>
      <c r="UVB142" s="45"/>
      <c r="UVC142" s="45"/>
      <c r="UVD142" s="45"/>
      <c r="UVE142" s="45"/>
      <c r="UVF142" s="45"/>
      <c r="UVG142" s="45"/>
      <c r="UVH142" s="45"/>
      <c r="UVI142" s="45"/>
      <c r="UVJ142" s="45"/>
      <c r="UVK142" s="45"/>
      <c r="UVL142" s="45"/>
      <c r="UVM142" s="45"/>
      <c r="UVN142" s="45"/>
      <c r="UVO142" s="45"/>
      <c r="UVP142" s="45"/>
      <c r="UVQ142" s="45"/>
      <c r="UVR142" s="45"/>
      <c r="UVS142" s="45"/>
      <c r="UVT142" s="45"/>
      <c r="UVU142" s="45"/>
      <c r="UVV142" s="45"/>
      <c r="UVW142" s="45"/>
      <c r="UVX142" s="45"/>
      <c r="UVY142" s="45"/>
      <c r="UVZ142" s="45"/>
      <c r="UWA142" s="45"/>
      <c r="UWB142" s="45"/>
      <c r="UWC142" s="45"/>
      <c r="UWD142" s="45"/>
      <c r="UWE142" s="45"/>
      <c r="UWF142" s="45"/>
      <c r="UWG142" s="45"/>
      <c r="UWH142" s="45"/>
      <c r="UWI142" s="45"/>
      <c r="UWJ142" s="45"/>
      <c r="UWK142" s="45"/>
      <c r="UWL142" s="45"/>
      <c r="UWM142" s="45"/>
      <c r="UWN142" s="45"/>
      <c r="UWO142" s="45"/>
      <c r="UWP142" s="45"/>
      <c r="UWQ142" s="45"/>
      <c r="UWR142" s="45"/>
      <c r="UWS142" s="45"/>
      <c r="UWT142" s="45"/>
      <c r="UWU142" s="45"/>
      <c r="UWV142" s="45"/>
      <c r="UWW142" s="45"/>
      <c r="UWX142" s="45"/>
      <c r="UWY142" s="45"/>
      <c r="UWZ142" s="45"/>
      <c r="UXA142" s="45"/>
      <c r="UXB142" s="45"/>
      <c r="UXC142" s="45"/>
      <c r="UXD142" s="45"/>
      <c r="UXE142" s="45"/>
      <c r="UXF142" s="45"/>
      <c r="UXG142" s="45"/>
      <c r="UXH142" s="45"/>
      <c r="UXI142" s="45"/>
      <c r="UXJ142" s="45"/>
      <c r="UXK142" s="45"/>
      <c r="UXL142" s="45"/>
      <c r="UXM142" s="45"/>
      <c r="UXN142" s="45"/>
      <c r="UXO142" s="45"/>
      <c r="UXP142" s="45"/>
      <c r="UXQ142" s="45"/>
      <c r="UXR142" s="45"/>
      <c r="UXS142" s="45"/>
      <c r="UXT142" s="45"/>
      <c r="UXU142" s="45"/>
      <c r="UXV142" s="45"/>
      <c r="UXW142" s="45"/>
      <c r="UXX142" s="45"/>
      <c r="UXY142" s="45"/>
      <c r="UXZ142" s="45"/>
      <c r="UYA142" s="45"/>
      <c r="UYB142" s="45"/>
      <c r="UYC142" s="45"/>
      <c r="UYD142" s="45"/>
      <c r="UYE142" s="45"/>
      <c r="UYF142" s="45"/>
      <c r="UYG142" s="45"/>
      <c r="UYH142" s="45"/>
      <c r="UYI142" s="45"/>
      <c r="UYJ142" s="45"/>
      <c r="UYK142" s="45"/>
      <c r="UYL142" s="45"/>
      <c r="UYM142" s="45"/>
      <c r="UYN142" s="45"/>
      <c r="UYO142" s="45"/>
      <c r="UYP142" s="45"/>
      <c r="UYQ142" s="45"/>
      <c r="UYR142" s="45"/>
      <c r="UYS142" s="45"/>
      <c r="UYT142" s="45"/>
      <c r="UYU142" s="45"/>
      <c r="UYV142" s="45"/>
      <c r="UYW142" s="45"/>
      <c r="UYX142" s="45"/>
      <c r="UYY142" s="45"/>
      <c r="UYZ142" s="45"/>
      <c r="UZA142" s="45"/>
      <c r="UZB142" s="45"/>
      <c r="UZC142" s="45"/>
      <c r="UZD142" s="45"/>
      <c r="UZE142" s="45"/>
      <c r="UZF142" s="45"/>
      <c r="UZG142" s="45"/>
      <c r="UZH142" s="45"/>
      <c r="UZI142" s="45"/>
      <c r="UZJ142" s="45"/>
      <c r="UZK142" s="45"/>
      <c r="UZL142" s="45"/>
      <c r="UZM142" s="45"/>
      <c r="UZN142" s="45"/>
      <c r="UZO142" s="45"/>
      <c r="UZP142" s="45"/>
      <c r="UZQ142" s="45"/>
      <c r="UZR142" s="45"/>
      <c r="UZS142" s="45"/>
      <c r="UZT142" s="45"/>
      <c r="UZU142" s="45"/>
      <c r="UZV142" s="45"/>
      <c r="UZW142" s="45"/>
      <c r="UZX142" s="45"/>
      <c r="UZY142" s="45"/>
      <c r="UZZ142" s="45"/>
      <c r="VAA142" s="45"/>
      <c r="VAB142" s="45"/>
      <c r="VAC142" s="45"/>
      <c r="VAD142" s="45"/>
      <c r="VAE142" s="45"/>
      <c r="VAF142" s="45"/>
      <c r="VAG142" s="45"/>
      <c r="VAH142" s="45"/>
      <c r="VAI142" s="45"/>
      <c r="VAJ142" s="45"/>
      <c r="VAK142" s="45"/>
      <c r="VAL142" s="45"/>
      <c r="VAM142" s="45"/>
      <c r="VAN142" s="45"/>
      <c r="VAO142" s="45"/>
      <c r="VAP142" s="45"/>
      <c r="VAQ142" s="45"/>
      <c r="VAR142" s="45"/>
      <c r="VAS142" s="45"/>
      <c r="VAT142" s="45"/>
      <c r="VAU142" s="45"/>
      <c r="VAV142" s="45"/>
      <c r="VAW142" s="45"/>
      <c r="VAX142" s="45"/>
      <c r="VAY142" s="45"/>
      <c r="VAZ142" s="45"/>
      <c r="VBA142" s="45"/>
      <c r="VBB142" s="45"/>
      <c r="VBC142" s="45"/>
      <c r="VBD142" s="45"/>
      <c r="VBE142" s="45"/>
      <c r="VBF142" s="45"/>
      <c r="VBG142" s="45"/>
      <c r="VBH142" s="45"/>
      <c r="VBI142" s="45"/>
      <c r="VBJ142" s="45"/>
      <c r="VBK142" s="45"/>
      <c r="VBL142" s="45"/>
      <c r="VBM142" s="45"/>
      <c r="VBN142" s="45"/>
      <c r="VBO142" s="45"/>
      <c r="VBP142" s="45"/>
      <c r="VBQ142" s="45"/>
      <c r="VBR142" s="45"/>
      <c r="VBS142" s="45"/>
      <c r="VBT142" s="45"/>
      <c r="VBU142" s="45"/>
      <c r="VBV142" s="45"/>
      <c r="VBW142" s="45"/>
      <c r="VBX142" s="45"/>
      <c r="VBY142" s="45"/>
      <c r="VBZ142" s="45"/>
      <c r="VCA142" s="45"/>
      <c r="VCB142" s="45"/>
      <c r="VCC142" s="45"/>
      <c r="VCD142" s="45"/>
      <c r="VCE142" s="45"/>
      <c r="VCF142" s="45"/>
      <c r="VCG142" s="45"/>
      <c r="VCH142" s="45"/>
      <c r="VCI142" s="45"/>
      <c r="VCJ142" s="45"/>
      <c r="VCK142" s="45"/>
      <c r="VCL142" s="45"/>
      <c r="VCM142" s="45"/>
      <c r="VCN142" s="45"/>
      <c r="VCO142" s="45"/>
      <c r="VCP142" s="45"/>
      <c r="VCQ142" s="45"/>
      <c r="VCR142" s="45"/>
      <c r="VCS142" s="45"/>
      <c r="VCT142" s="45"/>
      <c r="VCU142" s="45"/>
      <c r="VCV142" s="45"/>
      <c r="VCW142" s="45"/>
      <c r="VCX142" s="45"/>
      <c r="VCY142" s="45"/>
      <c r="VCZ142" s="45"/>
      <c r="VDA142" s="45"/>
      <c r="VDB142" s="45"/>
      <c r="VDC142" s="45"/>
      <c r="VDD142" s="45"/>
      <c r="VDE142" s="45"/>
      <c r="VDF142" s="45"/>
      <c r="VDG142" s="45"/>
      <c r="VDH142" s="45"/>
      <c r="VDI142" s="45"/>
      <c r="VDJ142" s="45"/>
      <c r="VDK142" s="45"/>
      <c r="VDL142" s="45"/>
      <c r="VDM142" s="45"/>
      <c r="VDN142" s="45"/>
      <c r="VDO142" s="45"/>
      <c r="VDP142" s="45"/>
      <c r="VDQ142" s="45"/>
      <c r="VDR142" s="45"/>
      <c r="VDS142" s="45"/>
      <c r="VDT142" s="45"/>
      <c r="VDU142" s="45"/>
      <c r="VDV142" s="45"/>
      <c r="VDW142" s="45"/>
      <c r="VDX142" s="45"/>
      <c r="VDY142" s="45"/>
      <c r="VDZ142" s="45"/>
      <c r="VEA142" s="45"/>
      <c r="VEB142" s="45"/>
      <c r="VEC142" s="45"/>
      <c r="VED142" s="45"/>
      <c r="VEE142" s="45"/>
      <c r="VEF142" s="45"/>
      <c r="VEG142" s="45"/>
      <c r="VEH142" s="45"/>
      <c r="VEI142" s="45"/>
      <c r="VEJ142" s="45"/>
      <c r="VEK142" s="45"/>
      <c r="VEL142" s="45"/>
      <c r="VEM142" s="45"/>
      <c r="VEN142" s="45"/>
      <c r="VEO142" s="45"/>
      <c r="VEP142" s="45"/>
      <c r="VEQ142" s="45"/>
      <c r="VER142" s="45"/>
      <c r="VES142" s="45"/>
      <c r="VET142" s="45"/>
      <c r="VEU142" s="45"/>
      <c r="VEV142" s="45"/>
      <c r="VEW142" s="45"/>
      <c r="VEX142" s="45"/>
      <c r="VEY142" s="45"/>
      <c r="VEZ142" s="45"/>
      <c r="VFA142" s="45"/>
      <c r="VFB142" s="45"/>
      <c r="VFC142" s="45"/>
      <c r="VFD142" s="45"/>
      <c r="VFE142" s="45"/>
      <c r="VFF142" s="45"/>
      <c r="VFG142" s="45"/>
      <c r="VFH142" s="45"/>
      <c r="VFI142" s="45"/>
      <c r="VFJ142" s="45"/>
      <c r="VFK142" s="45"/>
      <c r="VFL142" s="45"/>
      <c r="VFM142" s="45"/>
      <c r="VFN142" s="45"/>
      <c r="VFO142" s="45"/>
      <c r="VFP142" s="45"/>
      <c r="VFQ142" s="45"/>
      <c r="VFR142" s="45"/>
      <c r="VFS142" s="45"/>
      <c r="VFT142" s="45"/>
      <c r="VFU142" s="45"/>
      <c r="VFV142" s="45"/>
      <c r="VFW142" s="45"/>
      <c r="VFX142" s="45"/>
      <c r="VFY142" s="45"/>
      <c r="VFZ142" s="45"/>
      <c r="VGA142" s="45"/>
      <c r="VGB142" s="45"/>
      <c r="VGC142" s="45"/>
      <c r="VGD142" s="45"/>
      <c r="VGE142" s="45"/>
      <c r="VGF142" s="45"/>
      <c r="VGG142" s="45"/>
      <c r="VGH142" s="45"/>
      <c r="VGI142" s="45"/>
      <c r="VGJ142" s="45"/>
      <c r="VGK142" s="45"/>
      <c r="VGL142" s="45"/>
      <c r="VGM142" s="45"/>
      <c r="VGN142" s="45"/>
      <c r="VGO142" s="45"/>
      <c r="VGP142" s="45"/>
      <c r="VGQ142" s="45"/>
      <c r="VGR142" s="45"/>
      <c r="VGS142" s="45"/>
      <c r="VGT142" s="45"/>
      <c r="VGU142" s="45"/>
      <c r="VGV142" s="45"/>
      <c r="VGW142" s="45"/>
      <c r="VGX142" s="45"/>
      <c r="VGY142" s="45"/>
      <c r="VGZ142" s="45"/>
      <c r="VHA142" s="45"/>
      <c r="VHB142" s="45"/>
      <c r="VHC142" s="45"/>
      <c r="VHD142" s="45"/>
      <c r="VHE142" s="45"/>
      <c r="VHF142" s="45"/>
      <c r="VHG142" s="45"/>
      <c r="VHH142" s="45"/>
      <c r="VHI142" s="45"/>
      <c r="VHJ142" s="45"/>
      <c r="VHK142" s="45"/>
      <c r="VHL142" s="45"/>
      <c r="VHM142" s="45"/>
      <c r="VHN142" s="45"/>
      <c r="VHO142" s="45"/>
      <c r="VHP142" s="45"/>
      <c r="VHQ142" s="45"/>
      <c r="VHR142" s="45"/>
      <c r="VHS142" s="45"/>
      <c r="VHT142" s="45"/>
      <c r="VHU142" s="45"/>
      <c r="VHV142" s="45"/>
      <c r="VHW142" s="45"/>
      <c r="VHX142" s="45"/>
      <c r="VHY142" s="45"/>
      <c r="VHZ142" s="45"/>
      <c r="VIA142" s="45"/>
      <c r="VIB142" s="45"/>
      <c r="VIC142" s="45"/>
      <c r="VID142" s="45"/>
      <c r="VIE142" s="45"/>
      <c r="VIF142" s="45"/>
      <c r="VIG142" s="45"/>
      <c r="VIH142" s="45"/>
      <c r="VII142" s="45"/>
      <c r="VIJ142" s="45"/>
      <c r="VIK142" s="45"/>
      <c r="VIL142" s="45"/>
      <c r="VIM142" s="45"/>
      <c r="VIN142" s="45"/>
      <c r="VIO142" s="45"/>
      <c r="VIP142" s="45"/>
      <c r="VIQ142" s="45"/>
      <c r="VIR142" s="45"/>
      <c r="VIS142" s="45"/>
      <c r="VIT142" s="45"/>
      <c r="VIU142" s="45"/>
      <c r="VIV142" s="45"/>
      <c r="VIW142" s="45"/>
      <c r="VIX142" s="45"/>
      <c r="VIY142" s="45"/>
      <c r="VIZ142" s="45"/>
      <c r="VJA142" s="45"/>
      <c r="VJB142" s="45"/>
      <c r="VJC142" s="45"/>
      <c r="VJD142" s="45"/>
      <c r="VJE142" s="45"/>
      <c r="VJF142" s="45"/>
      <c r="VJG142" s="45"/>
      <c r="VJH142" s="45"/>
      <c r="VJI142" s="45"/>
      <c r="VJJ142" s="45"/>
      <c r="VJK142" s="45"/>
      <c r="VJL142" s="45"/>
      <c r="VJM142" s="45"/>
      <c r="VJN142" s="45"/>
      <c r="VJO142" s="45"/>
      <c r="VJP142" s="45"/>
      <c r="VJQ142" s="45"/>
      <c r="VJR142" s="45"/>
      <c r="VJS142" s="45"/>
      <c r="VJT142" s="45"/>
      <c r="VJU142" s="45"/>
      <c r="VJV142" s="45"/>
      <c r="VJW142" s="45"/>
      <c r="VJX142" s="45"/>
      <c r="VJY142" s="45"/>
      <c r="VJZ142" s="45"/>
      <c r="VKA142" s="45"/>
      <c r="VKB142" s="45"/>
      <c r="VKC142" s="45"/>
      <c r="VKD142" s="45"/>
      <c r="VKE142" s="45"/>
      <c r="VKF142" s="45"/>
      <c r="VKG142" s="45"/>
      <c r="VKH142" s="45"/>
      <c r="VKI142" s="45"/>
      <c r="VKJ142" s="45"/>
      <c r="VKK142" s="45"/>
      <c r="VKL142" s="45"/>
      <c r="VKM142" s="45"/>
      <c r="VKN142" s="45"/>
      <c r="VKO142" s="45"/>
      <c r="VKP142" s="45"/>
      <c r="VKQ142" s="45"/>
      <c r="VKR142" s="45"/>
      <c r="VKS142" s="45"/>
      <c r="VKT142" s="45"/>
      <c r="VKU142" s="45"/>
      <c r="VKV142" s="45"/>
      <c r="VKW142" s="45"/>
      <c r="VKX142" s="45"/>
      <c r="VKY142" s="45"/>
      <c r="VKZ142" s="45"/>
      <c r="VLA142" s="45"/>
      <c r="VLB142" s="45"/>
      <c r="VLC142" s="45"/>
      <c r="VLD142" s="45"/>
      <c r="VLE142" s="45"/>
      <c r="VLF142" s="45"/>
      <c r="VLG142" s="45"/>
      <c r="VLH142" s="45"/>
      <c r="VLI142" s="45"/>
      <c r="VLJ142" s="45"/>
      <c r="VLK142" s="45"/>
      <c r="VLL142" s="45"/>
      <c r="VLM142" s="45"/>
      <c r="VLN142" s="45"/>
      <c r="VLO142" s="45"/>
      <c r="VLP142" s="45"/>
      <c r="VLQ142" s="45"/>
      <c r="VLR142" s="45"/>
      <c r="VLS142" s="45"/>
      <c r="VLT142" s="45"/>
      <c r="VLU142" s="45"/>
      <c r="VLV142" s="45"/>
      <c r="VLW142" s="45"/>
      <c r="VLX142" s="45"/>
      <c r="VLY142" s="45"/>
      <c r="VLZ142" s="45"/>
      <c r="VMA142" s="45"/>
      <c r="VMB142" s="45"/>
      <c r="VMC142" s="45"/>
      <c r="VMD142" s="45"/>
      <c r="VME142" s="45"/>
      <c r="VMF142" s="45"/>
      <c r="VMG142" s="45"/>
      <c r="VMH142" s="45"/>
      <c r="VMI142" s="45"/>
      <c r="VMJ142" s="45"/>
      <c r="VMK142" s="45"/>
      <c r="VML142" s="45"/>
      <c r="VMM142" s="45"/>
      <c r="VMN142" s="45"/>
      <c r="VMO142" s="45"/>
      <c r="VMP142" s="45"/>
      <c r="VMQ142" s="45"/>
      <c r="VMR142" s="45"/>
      <c r="VMS142" s="45"/>
      <c r="VMT142" s="45"/>
      <c r="VMU142" s="45"/>
      <c r="VMV142" s="45"/>
      <c r="VMW142" s="45"/>
      <c r="VMX142" s="45"/>
      <c r="VMY142" s="45"/>
      <c r="VMZ142" s="45"/>
      <c r="VNA142" s="45"/>
      <c r="VNB142" s="45"/>
      <c r="VNC142" s="45"/>
      <c r="VND142" s="45"/>
      <c r="VNE142" s="45"/>
      <c r="VNF142" s="45"/>
      <c r="VNG142" s="45"/>
      <c r="VNH142" s="45"/>
      <c r="VNI142" s="45"/>
      <c r="VNJ142" s="45"/>
      <c r="VNK142" s="45"/>
      <c r="VNL142" s="45"/>
      <c r="VNM142" s="45"/>
      <c r="VNN142" s="45"/>
      <c r="VNO142" s="45"/>
      <c r="VNP142" s="45"/>
      <c r="VNQ142" s="45"/>
      <c r="VNR142" s="45"/>
      <c r="VNS142" s="45"/>
      <c r="VNT142" s="45"/>
      <c r="VNU142" s="45"/>
      <c r="VNV142" s="45"/>
      <c r="VNW142" s="45"/>
      <c r="VNX142" s="45"/>
      <c r="VNY142" s="45"/>
      <c r="VNZ142" s="45"/>
      <c r="VOA142" s="45"/>
      <c r="VOB142" s="45"/>
      <c r="VOC142" s="45"/>
      <c r="VOD142" s="45"/>
      <c r="VOE142" s="45"/>
      <c r="VOF142" s="45"/>
      <c r="VOG142" s="45"/>
      <c r="VOH142" s="45"/>
      <c r="VOI142" s="45"/>
      <c r="VOJ142" s="45"/>
      <c r="VOK142" s="45"/>
      <c r="VOL142" s="45"/>
      <c r="VOM142" s="45"/>
      <c r="VON142" s="45"/>
      <c r="VOO142" s="45"/>
      <c r="VOP142" s="45"/>
      <c r="VOQ142" s="45"/>
      <c r="VOR142" s="45"/>
      <c r="VOS142" s="45"/>
      <c r="VOT142" s="45"/>
      <c r="VOU142" s="45"/>
      <c r="VOV142" s="45"/>
      <c r="VOW142" s="45"/>
      <c r="VOX142" s="45"/>
      <c r="VOY142" s="45"/>
      <c r="VOZ142" s="45"/>
      <c r="VPA142" s="45"/>
      <c r="VPB142" s="45"/>
      <c r="VPC142" s="45"/>
      <c r="VPD142" s="45"/>
      <c r="VPE142" s="45"/>
      <c r="VPF142" s="45"/>
      <c r="VPG142" s="45"/>
      <c r="VPH142" s="45"/>
      <c r="VPI142" s="45"/>
      <c r="VPJ142" s="45"/>
      <c r="VPK142" s="45"/>
      <c r="VPL142" s="45"/>
      <c r="VPM142" s="45"/>
      <c r="VPN142" s="45"/>
      <c r="VPO142" s="45"/>
      <c r="VPP142" s="45"/>
      <c r="VPQ142" s="45"/>
      <c r="VPR142" s="45"/>
      <c r="VPS142" s="45"/>
      <c r="VPT142" s="45"/>
      <c r="VPU142" s="45"/>
      <c r="VPV142" s="45"/>
      <c r="VPW142" s="45"/>
      <c r="VPX142" s="45"/>
      <c r="VPY142" s="45"/>
      <c r="VPZ142" s="45"/>
      <c r="VQA142" s="45"/>
      <c r="VQB142" s="45"/>
      <c r="VQC142" s="45"/>
      <c r="VQD142" s="45"/>
      <c r="VQE142" s="45"/>
      <c r="VQF142" s="45"/>
      <c r="VQG142" s="45"/>
      <c r="VQH142" s="45"/>
      <c r="VQI142" s="45"/>
      <c r="VQJ142" s="45"/>
      <c r="VQK142" s="45"/>
      <c r="VQL142" s="45"/>
      <c r="VQM142" s="45"/>
      <c r="VQN142" s="45"/>
      <c r="VQO142" s="45"/>
      <c r="VQP142" s="45"/>
      <c r="VQQ142" s="45"/>
      <c r="VQR142" s="45"/>
      <c r="VQS142" s="45"/>
      <c r="VQT142" s="45"/>
      <c r="VQU142" s="45"/>
      <c r="VQV142" s="45"/>
      <c r="VQW142" s="45"/>
      <c r="VQX142" s="45"/>
      <c r="VQY142" s="45"/>
      <c r="VQZ142" s="45"/>
      <c r="VRA142" s="45"/>
      <c r="VRB142" s="45"/>
      <c r="VRC142" s="45"/>
      <c r="VRD142" s="45"/>
      <c r="VRE142" s="45"/>
      <c r="VRF142" s="45"/>
      <c r="VRG142" s="45"/>
      <c r="VRH142" s="45"/>
      <c r="VRI142" s="45"/>
      <c r="VRJ142" s="45"/>
      <c r="VRK142" s="45"/>
      <c r="VRL142" s="45"/>
      <c r="VRM142" s="45"/>
      <c r="VRN142" s="45"/>
      <c r="VRO142" s="45"/>
      <c r="VRP142" s="45"/>
      <c r="VRQ142" s="45"/>
      <c r="VRR142" s="45"/>
      <c r="VRS142" s="45"/>
      <c r="VRT142" s="45"/>
      <c r="VRU142" s="45"/>
      <c r="VRV142" s="45"/>
      <c r="VRW142" s="45"/>
      <c r="VRX142" s="45"/>
      <c r="VRY142" s="45"/>
      <c r="VRZ142" s="45"/>
      <c r="VSA142" s="45"/>
      <c r="VSB142" s="45"/>
      <c r="VSC142" s="45"/>
      <c r="VSD142" s="45"/>
      <c r="VSE142" s="45"/>
      <c r="VSF142" s="45"/>
      <c r="VSG142" s="45"/>
      <c r="VSH142" s="45"/>
      <c r="VSI142" s="45"/>
      <c r="VSJ142" s="45"/>
      <c r="VSK142" s="45"/>
      <c r="VSL142" s="45"/>
      <c r="VSM142" s="45"/>
      <c r="VSN142" s="45"/>
      <c r="VSO142" s="45"/>
      <c r="VSP142" s="45"/>
      <c r="VSQ142" s="45"/>
      <c r="VSR142" s="45"/>
      <c r="VSS142" s="45"/>
      <c r="VST142" s="45"/>
      <c r="VSU142" s="45"/>
      <c r="VSV142" s="45"/>
      <c r="VSW142" s="45"/>
      <c r="VSX142" s="45"/>
      <c r="VSY142" s="45"/>
      <c r="VSZ142" s="45"/>
      <c r="VTA142" s="45"/>
      <c r="VTB142" s="45"/>
      <c r="VTC142" s="45"/>
      <c r="VTD142" s="45"/>
      <c r="VTE142" s="45"/>
      <c r="VTF142" s="45"/>
      <c r="VTG142" s="45"/>
      <c r="VTH142" s="45"/>
      <c r="VTI142" s="45"/>
      <c r="VTJ142" s="45"/>
      <c r="VTK142" s="45"/>
      <c r="VTL142" s="45"/>
      <c r="VTM142" s="45"/>
      <c r="VTN142" s="45"/>
      <c r="VTO142" s="45"/>
      <c r="VTP142" s="45"/>
      <c r="VTQ142" s="45"/>
      <c r="VTR142" s="45"/>
      <c r="VTS142" s="45"/>
      <c r="VTT142" s="45"/>
      <c r="VTU142" s="45"/>
      <c r="VTV142" s="45"/>
      <c r="VTW142" s="45"/>
      <c r="VTX142" s="45"/>
      <c r="VTY142" s="45"/>
      <c r="VTZ142" s="45"/>
      <c r="VUA142" s="45"/>
      <c r="VUB142" s="45"/>
      <c r="VUC142" s="45"/>
      <c r="VUD142" s="45"/>
      <c r="VUE142" s="45"/>
      <c r="VUF142" s="45"/>
      <c r="VUG142" s="45"/>
      <c r="VUH142" s="45"/>
      <c r="VUI142" s="45"/>
      <c r="VUJ142" s="45"/>
      <c r="VUK142" s="45"/>
      <c r="VUL142" s="45"/>
      <c r="VUM142" s="45"/>
      <c r="VUN142" s="45"/>
      <c r="VUO142" s="45"/>
      <c r="VUP142" s="45"/>
      <c r="VUQ142" s="45"/>
      <c r="VUR142" s="45"/>
      <c r="VUS142" s="45"/>
      <c r="VUT142" s="45"/>
      <c r="VUU142" s="45"/>
      <c r="VUV142" s="45"/>
      <c r="VUW142" s="45"/>
      <c r="VUX142" s="45"/>
      <c r="VUY142" s="45"/>
      <c r="VUZ142" s="45"/>
      <c r="VVA142" s="45"/>
      <c r="VVB142" s="45"/>
      <c r="VVC142" s="45"/>
      <c r="VVD142" s="45"/>
      <c r="VVE142" s="45"/>
      <c r="VVF142" s="45"/>
      <c r="VVG142" s="45"/>
      <c r="VVH142" s="45"/>
      <c r="VVI142" s="45"/>
      <c r="VVJ142" s="45"/>
      <c r="VVK142" s="45"/>
      <c r="VVL142" s="45"/>
      <c r="VVM142" s="45"/>
      <c r="VVN142" s="45"/>
      <c r="VVO142" s="45"/>
      <c r="VVP142" s="45"/>
      <c r="VVQ142" s="45"/>
      <c r="VVR142" s="45"/>
      <c r="VVS142" s="45"/>
      <c r="VVT142" s="45"/>
      <c r="VVU142" s="45"/>
      <c r="VVV142" s="45"/>
      <c r="VVW142" s="45"/>
      <c r="VVX142" s="45"/>
      <c r="VVY142" s="45"/>
      <c r="VVZ142" s="45"/>
      <c r="VWA142" s="45"/>
      <c r="VWB142" s="45"/>
      <c r="VWC142" s="45"/>
      <c r="VWD142" s="45"/>
      <c r="VWE142" s="45"/>
      <c r="VWF142" s="45"/>
      <c r="VWG142" s="45"/>
      <c r="VWH142" s="45"/>
      <c r="VWI142" s="45"/>
      <c r="VWJ142" s="45"/>
      <c r="VWK142" s="45"/>
      <c r="VWL142" s="45"/>
      <c r="VWM142" s="45"/>
      <c r="VWN142" s="45"/>
      <c r="VWO142" s="45"/>
      <c r="VWP142" s="45"/>
      <c r="VWQ142" s="45"/>
      <c r="VWR142" s="45"/>
      <c r="VWS142" s="45"/>
      <c r="VWT142" s="45"/>
      <c r="VWU142" s="45"/>
      <c r="VWV142" s="45"/>
      <c r="VWW142" s="45"/>
      <c r="VWX142" s="45"/>
      <c r="VWY142" s="45"/>
      <c r="VWZ142" s="45"/>
      <c r="VXA142" s="45"/>
      <c r="VXB142" s="45"/>
      <c r="VXC142" s="45"/>
      <c r="VXD142" s="45"/>
      <c r="VXE142" s="45"/>
      <c r="VXF142" s="45"/>
      <c r="VXG142" s="45"/>
      <c r="VXH142" s="45"/>
      <c r="VXI142" s="45"/>
      <c r="VXJ142" s="45"/>
      <c r="VXK142" s="45"/>
      <c r="VXL142" s="45"/>
      <c r="VXM142" s="45"/>
      <c r="VXN142" s="45"/>
      <c r="VXO142" s="45"/>
      <c r="VXP142" s="45"/>
      <c r="VXQ142" s="45"/>
      <c r="VXR142" s="45"/>
      <c r="VXS142" s="45"/>
      <c r="VXT142" s="45"/>
      <c r="VXU142" s="45"/>
      <c r="VXV142" s="45"/>
      <c r="VXW142" s="45"/>
      <c r="VXX142" s="45"/>
      <c r="VXY142" s="45"/>
      <c r="VXZ142" s="45"/>
      <c r="VYA142" s="45"/>
      <c r="VYB142" s="45"/>
      <c r="VYC142" s="45"/>
      <c r="VYD142" s="45"/>
      <c r="VYE142" s="45"/>
      <c r="VYF142" s="45"/>
      <c r="VYG142" s="45"/>
      <c r="VYH142" s="45"/>
      <c r="VYI142" s="45"/>
      <c r="VYJ142" s="45"/>
      <c r="VYK142" s="45"/>
      <c r="VYL142" s="45"/>
      <c r="VYM142" s="45"/>
      <c r="VYN142" s="45"/>
      <c r="VYO142" s="45"/>
      <c r="VYP142" s="45"/>
      <c r="VYQ142" s="45"/>
      <c r="VYR142" s="45"/>
      <c r="VYS142" s="45"/>
      <c r="VYT142" s="45"/>
      <c r="VYU142" s="45"/>
      <c r="VYV142" s="45"/>
      <c r="VYW142" s="45"/>
      <c r="VYX142" s="45"/>
      <c r="VYY142" s="45"/>
      <c r="VYZ142" s="45"/>
      <c r="VZA142" s="45"/>
      <c r="VZB142" s="45"/>
      <c r="VZC142" s="45"/>
      <c r="VZD142" s="45"/>
      <c r="VZE142" s="45"/>
      <c r="VZF142" s="45"/>
      <c r="VZG142" s="45"/>
      <c r="VZH142" s="45"/>
      <c r="VZI142" s="45"/>
      <c r="VZJ142" s="45"/>
      <c r="VZK142" s="45"/>
      <c r="VZL142" s="45"/>
      <c r="VZM142" s="45"/>
      <c r="VZN142" s="45"/>
      <c r="VZO142" s="45"/>
      <c r="VZP142" s="45"/>
      <c r="VZQ142" s="45"/>
      <c r="VZR142" s="45"/>
      <c r="VZS142" s="45"/>
      <c r="VZT142" s="45"/>
      <c r="VZU142" s="45"/>
      <c r="VZV142" s="45"/>
      <c r="VZW142" s="45"/>
      <c r="VZX142" s="45"/>
      <c r="VZY142" s="45"/>
      <c r="VZZ142" s="45"/>
      <c r="WAA142" s="45"/>
      <c r="WAB142" s="45"/>
      <c r="WAC142" s="45"/>
      <c r="WAD142" s="45"/>
      <c r="WAE142" s="45"/>
      <c r="WAF142" s="45"/>
      <c r="WAG142" s="45"/>
      <c r="WAH142" s="45"/>
      <c r="WAI142" s="45"/>
      <c r="WAJ142" s="45"/>
      <c r="WAK142" s="45"/>
      <c r="WAL142" s="45"/>
      <c r="WAM142" s="45"/>
      <c r="WAN142" s="45"/>
      <c r="WAO142" s="45"/>
      <c r="WAP142" s="45"/>
      <c r="WAQ142" s="45"/>
      <c r="WAR142" s="45"/>
      <c r="WAS142" s="45"/>
      <c r="WAT142" s="45"/>
      <c r="WAU142" s="45"/>
      <c r="WAV142" s="45"/>
      <c r="WAW142" s="45"/>
      <c r="WAX142" s="45"/>
      <c r="WAY142" s="45"/>
      <c r="WAZ142" s="45"/>
      <c r="WBA142" s="45"/>
      <c r="WBB142" s="45"/>
      <c r="WBC142" s="45"/>
      <c r="WBD142" s="45"/>
      <c r="WBE142" s="45"/>
      <c r="WBF142" s="45"/>
      <c r="WBG142" s="45"/>
      <c r="WBH142" s="45"/>
      <c r="WBI142" s="45"/>
      <c r="WBJ142" s="45"/>
      <c r="WBK142" s="45"/>
      <c r="WBL142" s="45"/>
      <c r="WBM142" s="45"/>
      <c r="WBN142" s="45"/>
      <c r="WBO142" s="45"/>
      <c r="WBP142" s="45"/>
      <c r="WBQ142" s="45"/>
      <c r="WBR142" s="45"/>
      <c r="WBS142" s="45"/>
      <c r="WBT142" s="45"/>
      <c r="WBU142" s="45"/>
      <c r="WBV142" s="45"/>
      <c r="WBW142" s="45"/>
      <c r="WBX142" s="45"/>
      <c r="WBY142" s="45"/>
      <c r="WBZ142" s="45"/>
      <c r="WCA142" s="45"/>
      <c r="WCB142" s="45"/>
      <c r="WCC142" s="45"/>
      <c r="WCD142" s="45"/>
      <c r="WCE142" s="45"/>
      <c r="WCF142" s="45"/>
      <c r="WCG142" s="45"/>
      <c r="WCH142" s="45"/>
      <c r="WCI142" s="45"/>
      <c r="WCJ142" s="45"/>
      <c r="WCK142" s="45"/>
      <c r="WCL142" s="45"/>
      <c r="WCM142" s="45"/>
      <c r="WCN142" s="45"/>
      <c r="WCO142" s="45"/>
      <c r="WCP142" s="45"/>
      <c r="WCQ142" s="45"/>
      <c r="WCR142" s="45"/>
      <c r="WCS142" s="45"/>
      <c r="WCT142" s="45"/>
      <c r="WCU142" s="45"/>
      <c r="WCV142" s="45"/>
      <c r="WCW142" s="45"/>
      <c r="WCX142" s="45"/>
      <c r="WCY142" s="45"/>
      <c r="WCZ142" s="45"/>
      <c r="WDA142" s="45"/>
      <c r="WDB142" s="45"/>
      <c r="WDC142" s="45"/>
      <c r="WDD142" s="45"/>
      <c r="WDE142" s="45"/>
      <c r="WDF142" s="45"/>
      <c r="WDG142" s="45"/>
      <c r="WDH142" s="45"/>
      <c r="WDI142" s="45"/>
      <c r="WDJ142" s="45"/>
      <c r="WDK142" s="45"/>
      <c r="WDL142" s="45"/>
      <c r="WDM142" s="45"/>
      <c r="WDN142" s="45"/>
      <c r="WDO142" s="45"/>
      <c r="WDP142" s="45"/>
      <c r="WDQ142" s="45"/>
      <c r="WDR142" s="45"/>
      <c r="WDS142" s="45"/>
      <c r="WDT142" s="45"/>
      <c r="WDU142" s="45"/>
      <c r="WDV142" s="45"/>
      <c r="WDW142" s="45"/>
      <c r="WDX142" s="45"/>
      <c r="WDY142" s="45"/>
      <c r="WDZ142" s="45"/>
      <c r="WEA142" s="45"/>
      <c r="WEB142" s="45"/>
      <c r="WEC142" s="45"/>
      <c r="WED142" s="45"/>
      <c r="WEE142" s="45"/>
      <c r="WEF142" s="45"/>
      <c r="WEG142" s="45"/>
      <c r="WEH142" s="45"/>
      <c r="WEI142" s="45"/>
      <c r="WEJ142" s="45"/>
      <c r="WEK142" s="45"/>
      <c r="WEL142" s="45"/>
      <c r="WEM142" s="45"/>
      <c r="WEN142" s="45"/>
      <c r="WEO142" s="45"/>
      <c r="WEP142" s="45"/>
      <c r="WEQ142" s="45"/>
      <c r="WER142" s="45"/>
      <c r="WES142" s="45"/>
      <c r="WET142" s="45"/>
      <c r="WEU142" s="45"/>
      <c r="WEV142" s="45"/>
      <c r="WEW142" s="45"/>
      <c r="WEX142" s="45"/>
      <c r="WEY142" s="45"/>
      <c r="WEZ142" s="45"/>
      <c r="WFA142" s="45"/>
      <c r="WFB142" s="45"/>
      <c r="WFC142" s="45"/>
      <c r="WFD142" s="45"/>
      <c r="WFE142" s="45"/>
      <c r="WFF142" s="45"/>
      <c r="WFG142" s="45"/>
      <c r="WFH142" s="45"/>
      <c r="WFI142" s="45"/>
      <c r="WFJ142" s="45"/>
      <c r="WFK142" s="45"/>
      <c r="WFL142" s="45"/>
      <c r="WFM142" s="45"/>
      <c r="WFN142" s="45"/>
      <c r="WFO142" s="45"/>
      <c r="WFP142" s="45"/>
      <c r="WFQ142" s="45"/>
      <c r="WFR142" s="45"/>
      <c r="WFS142" s="45"/>
      <c r="WFT142" s="45"/>
      <c r="WFU142" s="45"/>
      <c r="WFV142" s="45"/>
      <c r="WFW142" s="45"/>
      <c r="WFX142" s="45"/>
      <c r="WFY142" s="45"/>
      <c r="WFZ142" s="45"/>
      <c r="WGA142" s="45"/>
      <c r="WGB142" s="45"/>
      <c r="WGC142" s="45"/>
      <c r="WGD142" s="45"/>
      <c r="WGE142" s="45"/>
      <c r="WGF142" s="45"/>
      <c r="WGG142" s="45"/>
      <c r="WGH142" s="45"/>
      <c r="WGI142" s="45"/>
      <c r="WGJ142" s="45"/>
      <c r="WGK142" s="45"/>
      <c r="WGL142" s="45"/>
      <c r="WGM142" s="45"/>
      <c r="WGN142" s="45"/>
      <c r="WGO142" s="45"/>
      <c r="WGP142" s="45"/>
      <c r="WGQ142" s="45"/>
      <c r="WGR142" s="45"/>
      <c r="WGS142" s="45"/>
      <c r="WGT142" s="45"/>
      <c r="WGU142" s="45"/>
      <c r="WGV142" s="45"/>
      <c r="WGW142" s="45"/>
      <c r="WGX142" s="45"/>
      <c r="WGY142" s="45"/>
      <c r="WGZ142" s="45"/>
      <c r="WHA142" s="45"/>
      <c r="WHB142" s="45"/>
      <c r="WHC142" s="45"/>
      <c r="WHD142" s="45"/>
      <c r="WHE142" s="45"/>
      <c r="WHF142" s="45"/>
      <c r="WHG142" s="45"/>
      <c r="WHH142" s="45"/>
      <c r="WHI142" s="45"/>
      <c r="WHJ142" s="45"/>
      <c r="WHK142" s="45"/>
      <c r="WHL142" s="45"/>
      <c r="WHM142" s="45"/>
      <c r="WHN142" s="45"/>
      <c r="WHO142" s="45"/>
      <c r="WHP142" s="45"/>
      <c r="WHQ142" s="45"/>
      <c r="WHR142" s="45"/>
      <c r="WHS142" s="45"/>
      <c r="WHT142" s="45"/>
      <c r="WHU142" s="45"/>
      <c r="WHV142" s="45"/>
      <c r="WHW142" s="45"/>
      <c r="WHX142" s="45"/>
      <c r="WHY142" s="45"/>
      <c r="WHZ142" s="45"/>
      <c r="WIA142" s="45"/>
      <c r="WIB142" s="45"/>
      <c r="WIC142" s="45"/>
      <c r="WID142" s="45"/>
      <c r="WIE142" s="45"/>
      <c r="WIF142" s="45"/>
      <c r="WIG142" s="45"/>
      <c r="WIH142" s="45"/>
      <c r="WII142" s="45"/>
      <c r="WIJ142" s="45"/>
      <c r="WIK142" s="45"/>
      <c r="WIL142" s="45"/>
      <c r="WIM142" s="45"/>
      <c r="WIN142" s="45"/>
      <c r="WIO142" s="45"/>
      <c r="WIP142" s="45"/>
      <c r="WIQ142" s="45"/>
      <c r="WIR142" s="45"/>
      <c r="WIS142" s="45"/>
      <c r="WIT142" s="45"/>
      <c r="WIU142" s="45"/>
      <c r="WIV142" s="45"/>
      <c r="WIW142" s="45"/>
      <c r="WIX142" s="45"/>
      <c r="WIY142" s="45"/>
      <c r="WIZ142" s="45"/>
      <c r="WJA142" s="45"/>
      <c r="WJB142" s="45"/>
      <c r="WJC142" s="45"/>
      <c r="WJD142" s="45"/>
      <c r="WJE142" s="45"/>
      <c r="WJF142" s="45"/>
      <c r="WJG142" s="45"/>
      <c r="WJH142" s="45"/>
      <c r="WJI142" s="45"/>
      <c r="WJJ142" s="45"/>
      <c r="WJK142" s="45"/>
      <c r="WJL142" s="45"/>
      <c r="WJM142" s="45"/>
      <c r="WJN142" s="45"/>
      <c r="WJO142" s="45"/>
      <c r="WJP142" s="45"/>
      <c r="WJQ142" s="45"/>
      <c r="WJR142" s="45"/>
      <c r="WJS142" s="45"/>
      <c r="WJT142" s="45"/>
      <c r="WJU142" s="45"/>
      <c r="WJV142" s="45"/>
      <c r="WJW142" s="45"/>
      <c r="WJX142" s="45"/>
      <c r="WJY142" s="45"/>
      <c r="WJZ142" s="45"/>
      <c r="WKA142" s="45"/>
      <c r="WKB142" s="45"/>
      <c r="WKC142" s="45"/>
      <c r="WKD142" s="45"/>
      <c r="WKE142" s="45"/>
      <c r="WKF142" s="45"/>
      <c r="WKG142" s="45"/>
      <c r="WKH142" s="45"/>
      <c r="WKI142" s="45"/>
      <c r="WKJ142" s="45"/>
      <c r="WKK142" s="45"/>
      <c r="WKL142" s="45"/>
      <c r="WKM142" s="45"/>
      <c r="WKN142" s="45"/>
      <c r="WKO142" s="45"/>
      <c r="WKP142" s="45"/>
      <c r="WKQ142" s="45"/>
      <c r="WKR142" s="45"/>
      <c r="WKS142" s="45"/>
      <c r="WKT142" s="45"/>
      <c r="WKU142" s="45"/>
      <c r="WKV142" s="45"/>
      <c r="WKW142" s="45"/>
      <c r="WKX142" s="45"/>
      <c r="WKY142" s="45"/>
      <c r="WKZ142" s="45"/>
      <c r="WLA142" s="45"/>
      <c r="WLB142" s="45"/>
      <c r="WLC142" s="45"/>
      <c r="WLD142" s="45"/>
      <c r="WLE142" s="45"/>
      <c r="WLF142" s="45"/>
      <c r="WLG142" s="45"/>
      <c r="WLH142" s="45"/>
      <c r="WLI142" s="45"/>
      <c r="WLJ142" s="45"/>
      <c r="WLK142" s="45"/>
      <c r="WLL142" s="45"/>
      <c r="WLM142" s="45"/>
      <c r="WLN142" s="45"/>
      <c r="WLO142" s="45"/>
      <c r="WLP142" s="45"/>
      <c r="WLQ142" s="45"/>
      <c r="WLR142" s="45"/>
      <c r="WLS142" s="45"/>
      <c r="WLT142" s="45"/>
      <c r="WLU142" s="45"/>
      <c r="WLV142" s="45"/>
      <c r="WLW142" s="45"/>
      <c r="WLX142" s="45"/>
      <c r="WLY142" s="45"/>
      <c r="WLZ142" s="45"/>
      <c r="WMA142" s="45"/>
      <c r="WMB142" s="45"/>
      <c r="WMC142" s="45"/>
      <c r="WMD142" s="45"/>
      <c r="WME142" s="45"/>
      <c r="WMF142" s="45"/>
      <c r="WMG142" s="45"/>
      <c r="WMH142" s="45"/>
      <c r="WMI142" s="45"/>
      <c r="WMJ142" s="45"/>
      <c r="WMK142" s="45"/>
      <c r="WML142" s="45"/>
      <c r="WMM142" s="45"/>
      <c r="WMN142" s="45"/>
      <c r="WMO142" s="45"/>
      <c r="WMP142" s="45"/>
      <c r="WMQ142" s="45"/>
      <c r="WMR142" s="45"/>
      <c r="WMS142" s="45"/>
      <c r="WMT142" s="45"/>
      <c r="WMU142" s="45"/>
      <c r="WMV142" s="45"/>
      <c r="WMW142" s="45"/>
      <c r="WMX142" s="45"/>
      <c r="WMY142" s="45"/>
      <c r="WMZ142" s="45"/>
      <c r="WNA142" s="45"/>
      <c r="WNB142" s="45"/>
      <c r="WNC142" s="45"/>
      <c r="WND142" s="45"/>
      <c r="WNE142" s="45"/>
      <c r="WNF142" s="45"/>
      <c r="WNG142" s="45"/>
      <c r="WNH142" s="45"/>
      <c r="WNI142" s="45"/>
      <c r="WNJ142" s="45"/>
      <c r="WNK142" s="45"/>
      <c r="WNL142" s="45"/>
      <c r="WNM142" s="45"/>
      <c r="WNN142" s="45"/>
      <c r="WNO142" s="45"/>
      <c r="WNP142" s="45"/>
      <c r="WNQ142" s="45"/>
      <c r="WNR142" s="45"/>
      <c r="WNS142" s="45"/>
      <c r="WNT142" s="45"/>
      <c r="WNU142" s="45"/>
      <c r="WNV142" s="45"/>
      <c r="WNW142" s="45"/>
      <c r="WNX142" s="45"/>
      <c r="WNY142" s="45"/>
      <c r="WNZ142" s="45"/>
      <c r="WOA142" s="45"/>
      <c r="WOB142" s="45"/>
      <c r="WOC142" s="45"/>
      <c r="WOD142" s="45"/>
      <c r="WOE142" s="45"/>
      <c r="WOF142" s="45"/>
      <c r="WOG142" s="45"/>
      <c r="WOH142" s="45"/>
      <c r="WOI142" s="45"/>
      <c r="WOJ142" s="45"/>
      <c r="WOK142" s="45"/>
      <c r="WOL142" s="45"/>
      <c r="WOM142" s="45"/>
      <c r="WON142" s="45"/>
      <c r="WOO142" s="45"/>
      <c r="WOP142" s="45"/>
      <c r="WOQ142" s="45"/>
      <c r="WOR142" s="45"/>
      <c r="WOS142" s="45"/>
      <c r="WOT142" s="45"/>
      <c r="WOU142" s="45"/>
      <c r="WOV142" s="45"/>
      <c r="WOW142" s="45"/>
      <c r="WOX142" s="45"/>
      <c r="WOY142" s="45"/>
      <c r="WOZ142" s="45"/>
      <c r="WPA142" s="45"/>
      <c r="WPB142" s="45"/>
      <c r="WPC142" s="45"/>
      <c r="WPD142" s="45"/>
      <c r="WPE142" s="45"/>
      <c r="WPF142" s="45"/>
      <c r="WPG142" s="45"/>
      <c r="WPH142" s="45"/>
      <c r="WPI142" s="45"/>
      <c r="WPJ142" s="45"/>
      <c r="WPK142" s="45"/>
      <c r="WPL142" s="45"/>
      <c r="WPM142" s="45"/>
      <c r="WPN142" s="45"/>
      <c r="WPO142" s="45"/>
      <c r="WPP142" s="45"/>
      <c r="WPQ142" s="45"/>
      <c r="WPR142" s="45"/>
      <c r="WPS142" s="45"/>
      <c r="WPT142" s="45"/>
      <c r="WPU142" s="45"/>
      <c r="WPV142" s="45"/>
      <c r="WPW142" s="45"/>
      <c r="WPX142" s="45"/>
      <c r="WPY142" s="45"/>
      <c r="WPZ142" s="45"/>
      <c r="WQA142" s="45"/>
      <c r="WQB142" s="45"/>
      <c r="WQC142" s="45"/>
      <c r="WQD142" s="45"/>
      <c r="WQE142" s="45"/>
      <c r="WQF142" s="45"/>
      <c r="WQG142" s="45"/>
      <c r="WQH142" s="45"/>
      <c r="WQI142" s="45"/>
      <c r="WQJ142" s="45"/>
      <c r="WQK142" s="45"/>
      <c r="WQL142" s="45"/>
      <c r="WQM142" s="45"/>
      <c r="WQN142" s="45"/>
      <c r="WQO142" s="45"/>
      <c r="WQP142" s="45"/>
      <c r="WQQ142" s="45"/>
      <c r="WQR142" s="45"/>
      <c r="WQS142" s="45"/>
      <c r="WQT142" s="45"/>
      <c r="WQU142" s="45"/>
      <c r="WQV142" s="45"/>
      <c r="WQW142" s="45"/>
      <c r="WQX142" s="45"/>
      <c r="WQY142" s="45"/>
      <c r="WQZ142" s="45"/>
      <c r="WRA142" s="45"/>
      <c r="WRB142" s="45"/>
      <c r="WRC142" s="45"/>
      <c r="WRD142" s="45"/>
      <c r="WRE142" s="45"/>
      <c r="WRF142" s="45"/>
      <c r="WRG142" s="45"/>
      <c r="WRH142" s="45"/>
      <c r="WRI142" s="45"/>
      <c r="WRJ142" s="45"/>
      <c r="WRK142" s="45"/>
      <c r="WRL142" s="45"/>
      <c r="WRM142" s="45"/>
      <c r="WRN142" s="45"/>
      <c r="WRO142" s="45"/>
      <c r="WRP142" s="45"/>
      <c r="WRQ142" s="45"/>
      <c r="WRR142" s="45"/>
      <c r="WRS142" s="45"/>
      <c r="WRT142" s="45"/>
      <c r="WRU142" s="45"/>
      <c r="WRV142" s="45"/>
      <c r="WRW142" s="45"/>
      <c r="WRX142" s="45"/>
      <c r="WRY142" s="45"/>
      <c r="WRZ142" s="45"/>
      <c r="WSA142" s="45"/>
      <c r="WSB142" s="45"/>
      <c r="WSC142" s="45"/>
      <c r="WSD142" s="45"/>
      <c r="WSE142" s="45"/>
      <c r="WSF142" s="45"/>
      <c r="WSG142" s="45"/>
      <c r="WSH142" s="45"/>
      <c r="WSI142" s="45"/>
      <c r="WSJ142" s="45"/>
      <c r="WSK142" s="45"/>
      <c r="WSL142" s="45"/>
      <c r="WSM142" s="45"/>
      <c r="WSN142" s="45"/>
      <c r="WSO142" s="45"/>
      <c r="WSP142" s="45"/>
      <c r="WSQ142" s="45"/>
      <c r="WSR142" s="45"/>
      <c r="WSS142" s="45"/>
      <c r="WST142" s="45"/>
      <c r="WSU142" s="45"/>
      <c r="WSV142" s="45"/>
      <c r="WSW142" s="45"/>
      <c r="WSX142" s="45"/>
      <c r="WSY142" s="45"/>
      <c r="WSZ142" s="45"/>
      <c r="WTA142" s="45"/>
      <c r="WTB142" s="45"/>
      <c r="WTC142" s="45"/>
      <c r="WTD142" s="45"/>
      <c r="WTE142" s="45"/>
      <c r="WTF142" s="45"/>
      <c r="WTG142" s="45"/>
      <c r="WTH142" s="45"/>
      <c r="WTI142" s="45"/>
      <c r="WTJ142" s="45"/>
      <c r="WTK142" s="45"/>
      <c r="WTL142" s="45"/>
      <c r="WTM142" s="45"/>
      <c r="WTN142" s="45"/>
      <c r="WTO142" s="45"/>
      <c r="WTP142" s="45"/>
      <c r="WTQ142" s="45"/>
      <c r="WTR142" s="45"/>
      <c r="WTS142" s="45"/>
      <c r="WTT142" s="45"/>
      <c r="WTU142" s="45"/>
      <c r="WTV142" s="45"/>
      <c r="WTW142" s="45"/>
      <c r="WTX142" s="45"/>
      <c r="WTY142" s="45"/>
      <c r="WTZ142" s="45"/>
      <c r="WUA142" s="45"/>
      <c r="WUB142" s="45"/>
      <c r="WUC142" s="45"/>
      <c r="WUD142" s="45"/>
      <c r="WUE142" s="45"/>
      <c r="WUF142" s="45"/>
      <c r="WUG142" s="45"/>
      <c r="WUH142" s="45"/>
      <c r="WUI142" s="45"/>
      <c r="WUJ142" s="45"/>
      <c r="WUK142" s="45"/>
      <c r="WUL142" s="45"/>
      <c r="WUM142" s="45"/>
      <c r="WUN142" s="45"/>
      <c r="WUO142" s="45"/>
      <c r="WUP142" s="45"/>
      <c r="WUQ142" s="45"/>
      <c r="WUR142" s="45"/>
      <c r="WUS142" s="45"/>
      <c r="WUT142" s="45"/>
      <c r="WUU142" s="45"/>
      <c r="WUV142" s="45"/>
      <c r="WUW142" s="45"/>
      <c r="WUX142" s="45"/>
      <c r="WUY142" s="45"/>
      <c r="WUZ142" s="45"/>
      <c r="WVA142" s="45"/>
      <c r="WVB142" s="45"/>
      <c r="WVC142" s="45"/>
      <c r="WVD142" s="45"/>
      <c r="WVE142" s="45"/>
      <c r="WVF142" s="45"/>
      <c r="WVG142" s="45"/>
      <c r="WVH142" s="45"/>
      <c r="WVI142" s="45"/>
      <c r="WVJ142" s="45"/>
      <c r="WVK142" s="45"/>
      <c r="WVL142" s="45"/>
      <c r="WVM142" s="45"/>
      <c r="WVN142" s="45"/>
      <c r="WVO142" s="45"/>
      <c r="WVP142" s="45"/>
      <c r="WVQ142" s="45"/>
      <c r="WVR142" s="45"/>
      <c r="WVS142" s="45"/>
      <c r="WVT142" s="45"/>
      <c r="WVU142" s="45"/>
      <c r="WVV142" s="45"/>
      <c r="WVW142" s="45"/>
      <c r="WVX142" s="45"/>
      <c r="WVY142" s="45"/>
      <c r="WVZ142" s="45"/>
      <c r="WWA142" s="45"/>
      <c r="WWB142" s="45"/>
      <c r="WWC142" s="45"/>
      <c r="WWD142" s="45"/>
      <c r="WWE142" s="45"/>
      <c r="WWF142" s="45"/>
      <c r="WWG142" s="45"/>
      <c r="WWH142" s="45"/>
      <c r="WWI142" s="45"/>
      <c r="WWJ142" s="45"/>
      <c r="WWK142" s="45"/>
      <c r="WWL142" s="45"/>
      <c r="WWM142" s="45"/>
      <c r="WWN142" s="45"/>
      <c r="WWO142" s="45"/>
      <c r="WWP142" s="45"/>
      <c r="WWQ142" s="45"/>
      <c r="WWR142" s="45"/>
      <c r="WWS142" s="45"/>
      <c r="WWT142" s="45"/>
      <c r="WWU142" s="45"/>
      <c r="WWV142" s="45"/>
      <c r="WWW142" s="45"/>
      <c r="WWX142" s="45"/>
      <c r="WWY142" s="45"/>
      <c r="WWZ142" s="45"/>
      <c r="WXA142" s="45"/>
      <c r="WXB142" s="45"/>
      <c r="WXC142" s="45"/>
      <c r="WXD142" s="45"/>
      <c r="WXE142" s="45"/>
      <c r="WXF142" s="45"/>
      <c r="WXG142" s="45"/>
      <c r="WXH142" s="45"/>
      <c r="WXI142" s="45"/>
      <c r="WXJ142" s="45"/>
      <c r="WXK142" s="45"/>
      <c r="WXL142" s="45"/>
      <c r="WXM142" s="45"/>
      <c r="WXN142" s="45"/>
      <c r="WXO142" s="45"/>
      <c r="WXP142" s="45"/>
      <c r="WXQ142" s="45"/>
      <c r="WXR142" s="45"/>
      <c r="WXS142" s="45"/>
      <c r="WXT142" s="45"/>
      <c r="WXU142" s="45"/>
      <c r="WXV142" s="45"/>
      <c r="WXW142" s="45"/>
      <c r="WXX142" s="45"/>
      <c r="WXY142" s="45"/>
      <c r="WXZ142" s="45"/>
      <c r="WYA142" s="45"/>
      <c r="WYB142" s="45"/>
      <c r="WYC142" s="45"/>
      <c r="WYD142" s="45"/>
      <c r="WYE142" s="45"/>
      <c r="WYF142" s="45"/>
      <c r="WYG142" s="45"/>
      <c r="WYH142" s="45"/>
      <c r="WYI142" s="45"/>
      <c r="WYJ142" s="45"/>
      <c r="WYK142" s="45"/>
      <c r="WYL142" s="45"/>
      <c r="WYM142" s="45"/>
      <c r="WYN142" s="45"/>
      <c r="WYO142" s="45"/>
      <c r="WYP142" s="45"/>
      <c r="WYQ142" s="45"/>
      <c r="WYR142" s="45"/>
      <c r="WYS142" s="45"/>
      <c r="WYT142" s="45"/>
      <c r="WYU142" s="45"/>
      <c r="WYV142" s="45"/>
      <c r="WYW142" s="45"/>
      <c r="WYX142" s="45"/>
      <c r="WYY142" s="45"/>
      <c r="WYZ142" s="45"/>
      <c r="WZA142" s="45"/>
      <c r="WZB142" s="45"/>
      <c r="WZC142" s="45"/>
      <c r="WZD142" s="45"/>
      <c r="WZE142" s="45"/>
      <c r="WZF142" s="45"/>
      <c r="WZG142" s="45"/>
      <c r="WZH142" s="45"/>
      <c r="WZI142" s="45"/>
      <c r="WZJ142" s="45"/>
      <c r="WZK142" s="45"/>
      <c r="WZL142" s="45"/>
      <c r="WZM142" s="45"/>
      <c r="WZN142" s="45"/>
      <c r="WZO142" s="45"/>
      <c r="WZP142" s="45"/>
      <c r="WZQ142" s="45"/>
      <c r="WZR142" s="45"/>
      <c r="WZS142" s="45"/>
      <c r="WZT142" s="45"/>
      <c r="WZU142" s="45"/>
      <c r="WZV142" s="45"/>
      <c r="WZW142" s="45"/>
      <c r="WZX142" s="45"/>
      <c r="WZY142" s="45"/>
      <c r="WZZ142" s="45"/>
      <c r="XAA142" s="45"/>
      <c r="XAB142" s="45"/>
      <c r="XAC142" s="45"/>
      <c r="XAD142" s="45"/>
      <c r="XAE142" s="45"/>
      <c r="XAF142" s="45"/>
      <c r="XAG142" s="45"/>
      <c r="XAH142" s="45"/>
      <c r="XAI142" s="45"/>
      <c r="XAJ142" s="45"/>
      <c r="XAK142" s="45"/>
      <c r="XAL142" s="45"/>
      <c r="XAM142" s="45"/>
      <c r="XAN142" s="45"/>
      <c r="XAO142" s="45"/>
      <c r="XAP142" s="45"/>
      <c r="XAQ142" s="45"/>
      <c r="XAR142" s="45"/>
      <c r="XAS142" s="45"/>
      <c r="XAT142" s="45"/>
      <c r="XAU142" s="45"/>
      <c r="XAV142" s="45"/>
      <c r="XAW142" s="45"/>
      <c r="XAX142" s="45"/>
      <c r="XAY142" s="45"/>
      <c r="XAZ142" s="45"/>
      <c r="XBA142" s="45"/>
      <c r="XBB142" s="45"/>
      <c r="XBC142" s="45"/>
      <c r="XBD142" s="45"/>
      <c r="XBE142" s="45"/>
      <c r="XBF142" s="45"/>
      <c r="XBG142" s="45"/>
      <c r="XBH142" s="45"/>
      <c r="XBI142" s="45"/>
      <c r="XBJ142" s="45"/>
      <c r="XBK142" s="45"/>
      <c r="XBL142" s="45"/>
      <c r="XBM142" s="45"/>
      <c r="XBN142" s="45"/>
      <c r="XBO142" s="45"/>
      <c r="XBP142" s="45"/>
      <c r="XBQ142" s="45"/>
      <c r="XBR142" s="45"/>
      <c r="XBS142" s="45"/>
      <c r="XBT142" s="45"/>
      <c r="XBU142" s="45"/>
      <c r="XBV142" s="45"/>
      <c r="XBW142" s="45"/>
      <c r="XBX142" s="45"/>
      <c r="XBY142" s="45"/>
      <c r="XBZ142" s="45"/>
      <c r="XCA142" s="45"/>
      <c r="XCB142" s="45"/>
      <c r="XCC142" s="45"/>
      <c r="XCD142" s="45"/>
      <c r="XCE142" s="45"/>
      <c r="XCF142" s="45"/>
      <c r="XCG142" s="45"/>
      <c r="XCH142" s="45"/>
      <c r="XCI142" s="45"/>
      <c r="XCJ142" s="45"/>
      <c r="XCK142" s="45"/>
      <c r="XCL142" s="45"/>
      <c r="XCM142" s="45"/>
      <c r="XCN142" s="45"/>
      <c r="XCO142" s="45"/>
      <c r="XCP142" s="45"/>
      <c r="XCQ142" s="45"/>
      <c r="XCR142" s="45"/>
      <c r="XCS142" s="45"/>
      <c r="XCT142" s="45"/>
      <c r="XCU142" s="45"/>
      <c r="XCV142" s="45"/>
      <c r="XCW142" s="45"/>
      <c r="XCX142" s="45"/>
      <c r="XCY142" s="45"/>
      <c r="XCZ142" s="45"/>
      <c r="XDA142" s="45"/>
      <c r="XDB142" s="45"/>
      <c r="XDC142" s="45"/>
      <c r="XDD142" s="45"/>
      <c r="XDE142" s="45"/>
      <c r="XDF142" s="45"/>
      <c r="XDG142" s="45"/>
      <c r="XDH142" s="45"/>
      <c r="XDI142" s="45"/>
      <c r="XDJ142" s="45"/>
      <c r="XDK142" s="45"/>
      <c r="XDL142" s="45"/>
      <c r="XDM142" s="45"/>
      <c r="XDN142" s="45"/>
      <c r="XDO142" s="45"/>
      <c r="XDP142" s="45"/>
      <c r="XDQ142" s="45"/>
      <c r="XDR142" s="45"/>
      <c r="XDS142" s="45"/>
      <c r="XDT142" s="45"/>
      <c r="XDU142" s="45"/>
      <c r="XDV142" s="45"/>
      <c r="XDW142" s="45"/>
      <c r="XDX142" s="45"/>
      <c r="XDY142" s="45"/>
      <c r="XDZ142" s="45"/>
      <c r="XEA142" s="45"/>
      <c r="XEB142" s="45"/>
      <c r="XEC142" s="45"/>
      <c r="XED142" s="45"/>
      <c r="XEE142" s="45"/>
      <c r="XEF142" s="45"/>
      <c r="XEG142" s="45"/>
      <c r="XEH142" s="45"/>
      <c r="XEI142" s="45"/>
      <c r="XEJ142" s="45"/>
      <c r="XEK142" s="45"/>
      <c r="XEL142" s="45"/>
      <c r="XEM142" s="45"/>
      <c r="XEN142" s="45"/>
      <c r="XEO142" s="45"/>
      <c r="XEP142" s="45"/>
      <c r="XEQ142" s="45"/>
      <c r="XER142" s="45"/>
      <c r="XES142" s="45"/>
      <c r="XET142" s="45"/>
      <c r="XEU142" s="45"/>
      <c r="XEV142" s="45"/>
      <c r="XEW142" s="45"/>
    </row>
    <row r="143" spans="2:16377" customFormat="1" x14ac:dyDescent="0.25">
      <c r="B143" s="68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115"/>
      <c r="AT143" s="115"/>
      <c r="AU143" s="115"/>
      <c r="AV143" s="115"/>
      <c r="AW143" s="115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</row>
    <row r="144" spans="2:16377" customFormat="1" x14ac:dyDescent="0.25">
      <c r="C144" s="1"/>
      <c r="D144" s="1"/>
      <c r="E144" s="1"/>
      <c r="F144" s="1"/>
      <c r="G144" s="1"/>
      <c r="H144" s="1"/>
      <c r="I144" s="45"/>
      <c r="J144" s="1"/>
      <c r="K144" s="1"/>
      <c r="L144" s="1"/>
      <c r="M144" s="1"/>
      <c r="N144" s="1"/>
      <c r="O144" s="1"/>
      <c r="P144" s="45"/>
      <c r="Q144" s="1"/>
      <c r="R144" s="1"/>
      <c r="S144" s="1"/>
      <c r="T144" s="1"/>
      <c r="U144" s="1"/>
      <c r="V144" s="1"/>
      <c r="W144" s="45"/>
      <c r="X144" s="1"/>
      <c r="Y144" s="1"/>
      <c r="Z144" s="1"/>
      <c r="AA144" s="1"/>
      <c r="AB144" s="1"/>
      <c r="AC144" s="1"/>
      <c r="AD144" s="45"/>
      <c r="AE144" s="1"/>
      <c r="AF144" s="1"/>
      <c r="AG144" s="1"/>
      <c r="AH144" s="1"/>
      <c r="AI144" s="1"/>
      <c r="AJ144" s="1"/>
      <c r="AK144" s="45"/>
      <c r="AL144" s="1"/>
      <c r="AM144" s="187"/>
      <c r="AN144" s="187"/>
      <c r="AO144" s="187"/>
      <c r="AP144" s="1"/>
      <c r="AQ144" s="45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</row>
    <row r="145" spans="3:16377" customFormat="1" x14ac:dyDescent="0.25">
      <c r="C145" s="1"/>
      <c r="D145" s="1"/>
      <c r="E145" s="1"/>
      <c r="F145" s="1"/>
      <c r="G145" s="1"/>
      <c r="H145" s="1"/>
      <c r="I145" s="45"/>
      <c r="J145" s="1"/>
      <c r="K145" s="1"/>
      <c r="L145" s="1"/>
      <c r="M145" s="1"/>
      <c r="N145" s="1"/>
      <c r="O145" s="1"/>
      <c r="P145" s="45"/>
      <c r="Q145" s="1"/>
      <c r="R145" s="1"/>
      <c r="S145" s="1"/>
      <c r="T145" s="1"/>
      <c r="U145" s="1"/>
      <c r="V145" s="1"/>
      <c r="W145" s="45"/>
      <c r="X145" s="1"/>
      <c r="Y145" s="1"/>
      <c r="Z145" s="1"/>
      <c r="AA145" s="1"/>
      <c r="AB145" s="1"/>
      <c r="AC145" s="1"/>
      <c r="AD145" s="45"/>
      <c r="AE145" s="1"/>
      <c r="AF145" s="1"/>
      <c r="AG145" s="1"/>
      <c r="AH145" s="1"/>
      <c r="AI145" s="1"/>
      <c r="AJ145" s="1"/>
      <c r="AK145" s="45"/>
      <c r="AL145" s="1"/>
      <c r="AM145" s="185"/>
      <c r="AN145" s="185"/>
      <c r="AO145" s="185"/>
      <c r="AP145" s="1"/>
      <c r="AQ145" s="45"/>
      <c r="AR145" s="1"/>
      <c r="AS145" s="45"/>
      <c r="AT145" s="45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45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</row>
    <row r="146" spans="3:16377" customFormat="1" outlineLevel="1" x14ac:dyDescent="0.25">
      <c r="C146" s="79" t="s">
        <v>90</v>
      </c>
      <c r="D146" s="79"/>
      <c r="E146" s="79"/>
      <c r="F146" s="79"/>
      <c r="G146" s="1"/>
      <c r="I146" s="79" t="s">
        <v>91</v>
      </c>
      <c r="J146" s="79"/>
      <c r="K146" s="79"/>
      <c r="L146" s="79"/>
      <c r="M146" s="79"/>
      <c r="N146" s="79"/>
      <c r="O146" s="1"/>
      <c r="P146" s="79" t="s">
        <v>92</v>
      </c>
      <c r="Q146" s="79"/>
      <c r="R146" s="79"/>
      <c r="S146" s="79"/>
      <c r="T146" s="79"/>
      <c r="U146" s="79"/>
      <c r="V146" s="1"/>
      <c r="W146" s="79" t="s">
        <v>93</v>
      </c>
      <c r="X146" s="79"/>
      <c r="Y146" s="79"/>
      <c r="Z146" s="79"/>
      <c r="AA146" s="79"/>
      <c r="AB146" s="79"/>
      <c r="AC146" s="1"/>
      <c r="AD146" s="79" t="s">
        <v>94</v>
      </c>
      <c r="AE146" s="79"/>
      <c r="AF146" s="79"/>
      <c r="AG146" s="79"/>
      <c r="AH146" s="79"/>
      <c r="AI146" s="79"/>
      <c r="AJ146" s="1"/>
      <c r="AK146" s="79" t="s">
        <v>95</v>
      </c>
      <c r="AL146" s="79"/>
      <c r="AM146" s="79"/>
      <c r="AN146" s="79"/>
      <c r="AO146" s="79"/>
      <c r="AP146" s="79"/>
      <c r="AQ146" s="45"/>
      <c r="AR146" s="79" t="s">
        <v>96</v>
      </c>
      <c r="AS146" s="79"/>
      <c r="AT146" s="79"/>
      <c r="AU146" s="79"/>
      <c r="AV146" s="79"/>
      <c r="AW146" s="79"/>
      <c r="AX146" s="1"/>
      <c r="AY146" s="79" t="s">
        <v>101</v>
      </c>
      <c r="AZ146" s="79"/>
      <c r="BA146" s="79"/>
      <c r="BB146" s="79"/>
      <c r="BC146" s="79"/>
      <c r="BD146" s="79"/>
      <c r="BE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</row>
    <row r="147" spans="3:16377" customFormat="1" outlineLevel="1" x14ac:dyDescent="0.25">
      <c r="C147" s="1"/>
      <c r="D147" s="1"/>
      <c r="E147" s="1"/>
      <c r="F147" s="1"/>
      <c r="G147" s="1"/>
      <c r="H147" s="1"/>
      <c r="I147" s="45"/>
      <c r="J147" s="1"/>
      <c r="K147" s="1"/>
      <c r="L147" s="1"/>
      <c r="M147" s="1"/>
      <c r="N147" s="1"/>
      <c r="O147" s="1"/>
      <c r="P147" s="45"/>
      <c r="Q147" s="1"/>
      <c r="R147" s="1"/>
      <c r="S147" s="1"/>
      <c r="T147" s="1"/>
      <c r="U147" s="1"/>
      <c r="V147" s="1"/>
      <c r="W147" s="45"/>
      <c r="X147" s="1"/>
      <c r="Y147" s="1"/>
      <c r="Z147" s="1"/>
      <c r="AA147" s="1"/>
      <c r="AB147" s="1"/>
      <c r="AC147" s="1"/>
      <c r="AD147" s="45"/>
      <c r="AE147" s="45"/>
      <c r="AF147" s="45"/>
      <c r="AG147" s="45"/>
      <c r="AH147" s="45"/>
      <c r="AI147" s="45"/>
      <c r="AJ147" s="1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1"/>
      <c r="AY147" s="45"/>
      <c r="AZ147" s="45"/>
      <c r="BA147" s="45"/>
      <c r="BB147" s="45"/>
      <c r="BC147" s="45"/>
      <c r="BD147" s="45"/>
      <c r="BE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</row>
    <row r="148" spans="3:16377" customFormat="1" outlineLevel="1" x14ac:dyDescent="0.25">
      <c r="C148" s="19" t="s">
        <v>25</v>
      </c>
      <c r="D148" s="19"/>
      <c r="E148" s="19"/>
      <c r="F148" s="19"/>
      <c r="I148" s="19" t="s">
        <v>25</v>
      </c>
      <c r="J148" s="19"/>
      <c r="K148" s="19"/>
      <c r="L148" s="19"/>
      <c r="M148" s="19"/>
      <c r="N148" s="19"/>
      <c r="P148" s="19" t="s">
        <v>25</v>
      </c>
      <c r="Q148" s="19"/>
      <c r="R148" s="19"/>
      <c r="S148" s="19"/>
      <c r="T148" s="19"/>
      <c r="U148" s="19"/>
      <c r="W148" s="19" t="s">
        <v>25</v>
      </c>
      <c r="X148" s="19"/>
      <c r="Y148" s="19"/>
      <c r="Z148" s="19"/>
      <c r="AA148" s="19"/>
      <c r="AB148" s="19"/>
      <c r="AD148" s="19" t="s">
        <v>25</v>
      </c>
      <c r="AE148" s="19"/>
      <c r="AF148" s="19"/>
      <c r="AG148" s="19"/>
      <c r="AH148" s="19"/>
      <c r="AI148" s="19"/>
      <c r="AK148" s="19" t="s">
        <v>25</v>
      </c>
      <c r="AL148" s="19"/>
      <c r="AM148" s="19"/>
      <c r="AN148" s="19"/>
      <c r="AO148" s="19"/>
      <c r="AP148" s="19"/>
      <c r="AR148" s="19" t="s">
        <v>25</v>
      </c>
      <c r="AS148" s="19"/>
      <c r="AT148" s="19"/>
      <c r="AU148" s="19"/>
      <c r="AV148" s="19"/>
      <c r="AW148" s="19"/>
      <c r="AY148" s="19" t="s">
        <v>25</v>
      </c>
      <c r="AZ148" s="19"/>
      <c r="BA148" s="19"/>
      <c r="BB148" s="19"/>
      <c r="BC148" s="19"/>
      <c r="BD148" s="19"/>
    </row>
    <row r="149" spans="3:16377" customFormat="1" outlineLevel="1" x14ac:dyDescent="0.25">
      <c r="C149" s="20"/>
      <c r="D149" s="21"/>
      <c r="E149" s="22"/>
      <c r="F149" s="22"/>
      <c r="I149" s="20"/>
      <c r="J149" s="22"/>
      <c r="K149" s="21"/>
      <c r="L149" s="21"/>
      <c r="M149" s="21"/>
      <c r="N149" s="21"/>
      <c r="P149" s="20"/>
      <c r="Q149" s="21"/>
      <c r="R149" s="21"/>
      <c r="S149" s="21"/>
      <c r="T149" s="21"/>
      <c r="U149" s="21"/>
      <c r="W149" s="20"/>
      <c r="X149" s="21"/>
      <c r="Y149" s="21"/>
      <c r="Z149" s="21"/>
      <c r="AA149" s="21"/>
      <c r="AB149" s="21"/>
      <c r="AD149" s="20"/>
      <c r="AE149" s="21"/>
      <c r="AF149" s="21"/>
      <c r="AG149" s="21"/>
      <c r="AH149" s="21"/>
      <c r="AI149" s="21"/>
      <c r="AK149" s="20"/>
      <c r="AL149" s="21"/>
      <c r="AM149" s="21"/>
      <c r="AN149" s="21"/>
      <c r="AO149" s="21"/>
      <c r="AP149" s="21"/>
      <c r="AR149" s="20"/>
      <c r="AS149" s="21"/>
      <c r="AT149" s="21"/>
      <c r="AU149" s="21"/>
      <c r="AV149" s="21"/>
      <c r="AW149" s="21"/>
      <c r="AY149" s="20"/>
      <c r="AZ149" s="21"/>
      <c r="BA149" s="21"/>
      <c r="BB149" s="21"/>
      <c r="BC149" s="21"/>
      <c r="BD149" s="21"/>
    </row>
    <row r="150" spans="3:16377" customFormat="1" outlineLevel="1" x14ac:dyDescent="0.25">
      <c r="C150" s="20"/>
      <c r="D150" s="27" t="s">
        <v>46</v>
      </c>
      <c r="E150" s="22"/>
      <c r="F150" s="22"/>
      <c r="I150" s="20"/>
      <c r="J150" s="29"/>
      <c r="K150" s="29"/>
      <c r="L150" s="29"/>
      <c r="M150" s="29"/>
      <c r="N150" s="29"/>
      <c r="P150" s="20"/>
      <c r="Q150" s="29"/>
      <c r="R150" s="29"/>
      <c r="S150" s="29"/>
      <c r="T150" s="29"/>
      <c r="U150" s="29"/>
      <c r="W150" s="20"/>
      <c r="X150" s="29"/>
      <c r="Y150" s="29"/>
      <c r="Z150" s="29"/>
      <c r="AA150" s="29"/>
      <c r="AB150" s="29"/>
      <c r="AD150" s="20"/>
      <c r="AE150" s="29"/>
      <c r="AF150" s="29"/>
      <c r="AG150" s="29"/>
      <c r="AH150" s="29"/>
      <c r="AI150" s="29"/>
      <c r="AK150" s="20"/>
      <c r="AL150" s="29"/>
      <c r="AM150" s="29"/>
      <c r="AN150" s="29"/>
      <c r="AO150" s="29"/>
      <c r="AP150" s="29"/>
      <c r="AR150" s="20"/>
      <c r="AS150" s="29"/>
      <c r="AT150" s="29"/>
      <c r="AU150" s="29"/>
      <c r="AV150" s="29"/>
      <c r="AW150" s="29"/>
      <c r="AY150" s="20"/>
      <c r="AZ150" s="29"/>
      <c r="BA150" s="29"/>
      <c r="BB150" s="29"/>
      <c r="BC150" s="29"/>
      <c r="BD150" s="29"/>
    </row>
    <row r="151" spans="3:16377" customFormat="1" ht="30" outlineLevel="1" x14ac:dyDescent="0.25">
      <c r="C151" s="23" t="s">
        <v>78</v>
      </c>
      <c r="D151" s="23" t="s">
        <v>143</v>
      </c>
      <c r="E151" s="23" t="s">
        <v>65</v>
      </c>
      <c r="F151" s="23" t="s">
        <v>144</v>
      </c>
      <c r="I151" s="23" t="s">
        <v>78</v>
      </c>
      <c r="J151" s="41" t="s">
        <v>7</v>
      </c>
      <c r="K151" s="41" t="s">
        <v>0</v>
      </c>
      <c r="L151" s="41" t="s">
        <v>1</v>
      </c>
      <c r="M151" s="41" t="s">
        <v>2</v>
      </c>
      <c r="N151" s="41" t="s">
        <v>3</v>
      </c>
      <c r="P151" s="23" t="s">
        <v>78</v>
      </c>
      <c r="Q151" s="41" t="s">
        <v>7</v>
      </c>
      <c r="R151" s="41" t="s">
        <v>0</v>
      </c>
      <c r="S151" s="41" t="s">
        <v>1</v>
      </c>
      <c r="T151" s="41" t="s">
        <v>2</v>
      </c>
      <c r="U151" s="41" t="s">
        <v>3</v>
      </c>
      <c r="W151" s="23" t="s">
        <v>78</v>
      </c>
      <c r="X151" s="41" t="s">
        <v>7</v>
      </c>
      <c r="Y151" s="41" t="s">
        <v>0</v>
      </c>
      <c r="Z151" s="41" t="s">
        <v>1</v>
      </c>
      <c r="AA151" s="41" t="s">
        <v>2</v>
      </c>
      <c r="AB151" s="41" t="s">
        <v>3</v>
      </c>
      <c r="AD151" s="23" t="s">
        <v>78</v>
      </c>
      <c r="AE151" s="41" t="s">
        <v>7</v>
      </c>
      <c r="AF151" s="41" t="s">
        <v>0</v>
      </c>
      <c r="AG151" s="41" t="s">
        <v>1</v>
      </c>
      <c r="AH151" s="41" t="s">
        <v>2</v>
      </c>
      <c r="AI151" s="41" t="s">
        <v>3</v>
      </c>
      <c r="AK151" s="23" t="s">
        <v>78</v>
      </c>
      <c r="AL151" s="41" t="s">
        <v>7</v>
      </c>
      <c r="AM151" s="41" t="s">
        <v>0</v>
      </c>
      <c r="AN151" s="41" t="s">
        <v>1</v>
      </c>
      <c r="AO151" s="41" t="s">
        <v>2</v>
      </c>
      <c r="AP151" s="41" t="s">
        <v>3</v>
      </c>
      <c r="AR151" s="23" t="s">
        <v>78</v>
      </c>
      <c r="AS151" s="41" t="s">
        <v>7</v>
      </c>
      <c r="AT151" s="41" t="s">
        <v>0</v>
      </c>
      <c r="AU151" s="41" t="s">
        <v>1</v>
      </c>
      <c r="AV151" s="41" t="s">
        <v>2</v>
      </c>
      <c r="AW151" s="41" t="s">
        <v>3</v>
      </c>
      <c r="AY151" s="23" t="s">
        <v>78</v>
      </c>
      <c r="AZ151" s="41" t="s">
        <v>7</v>
      </c>
      <c r="BA151" s="41" t="s">
        <v>0</v>
      </c>
      <c r="BB151" s="41" t="s">
        <v>1</v>
      </c>
      <c r="BC151" s="41" t="s">
        <v>2</v>
      </c>
      <c r="BD151" s="41" t="s">
        <v>3</v>
      </c>
    </row>
    <row r="152" spans="3:16377" customFormat="1" outlineLevel="1" x14ac:dyDescent="0.25"/>
    <row r="153" spans="3:16377" customFormat="1" outlineLevel="1" x14ac:dyDescent="0.25">
      <c r="C153" s="28" t="s">
        <v>26</v>
      </c>
      <c r="D153" s="28"/>
      <c r="E153" s="28"/>
      <c r="F153" s="28"/>
      <c r="I153" s="28" t="s">
        <v>26</v>
      </c>
      <c r="J153" s="28"/>
      <c r="K153" s="28"/>
      <c r="L153" s="28"/>
      <c r="M153" s="28"/>
      <c r="N153" s="28"/>
      <c r="P153" s="28" t="s">
        <v>26</v>
      </c>
      <c r="Q153" s="28"/>
      <c r="R153" s="28"/>
      <c r="S153" s="28"/>
      <c r="T153" s="28"/>
      <c r="U153" s="28"/>
      <c r="W153" s="28" t="s">
        <v>26</v>
      </c>
      <c r="X153" s="28"/>
      <c r="Y153" s="28"/>
      <c r="Z153" s="28"/>
      <c r="AA153" s="28"/>
      <c r="AB153" s="28"/>
      <c r="AD153" s="28" t="s">
        <v>26</v>
      </c>
      <c r="AE153" s="28"/>
      <c r="AF153" s="28"/>
      <c r="AG153" s="28"/>
      <c r="AH153" s="28"/>
      <c r="AI153" s="28"/>
      <c r="AK153" s="28" t="s">
        <v>26</v>
      </c>
      <c r="AL153" s="28"/>
      <c r="AM153" s="28"/>
      <c r="AN153" s="28"/>
      <c r="AO153" s="28"/>
      <c r="AP153" s="28"/>
      <c r="AR153" s="28" t="s">
        <v>26</v>
      </c>
      <c r="AS153" s="28"/>
      <c r="AT153" s="28"/>
      <c r="AU153" s="28"/>
      <c r="AV153" s="28"/>
      <c r="AW153" s="28"/>
      <c r="AY153" s="28" t="s">
        <v>26</v>
      </c>
      <c r="AZ153" s="28"/>
      <c r="BA153" s="28"/>
      <c r="BB153" s="28"/>
      <c r="BC153" s="28"/>
      <c r="BD153" s="28"/>
    </row>
    <row r="154" spans="3:16377" customFormat="1" outlineLevel="1" x14ac:dyDescent="0.25">
      <c r="C154" s="24" t="s">
        <v>27</v>
      </c>
      <c r="D154" s="64">
        <f t="shared" ref="D154:D160" si="315">D73*$D$15</f>
        <v>3.2690163259824687</v>
      </c>
      <c r="E154" s="64"/>
      <c r="F154" s="64">
        <f>D154+E154</f>
        <v>3.2690163259824687</v>
      </c>
      <c r="I154" s="24" t="s">
        <v>27</v>
      </c>
      <c r="J154" s="64">
        <f>J73*$D$15</f>
        <v>3.2690163259824687</v>
      </c>
      <c r="K154" s="64">
        <f t="shared" ref="K154:N154" si="316">K73*$D$15</f>
        <v>3.2690163259824687</v>
      </c>
      <c r="L154" s="64">
        <f t="shared" si="316"/>
        <v>3.2690163259824687</v>
      </c>
      <c r="M154" s="64">
        <f t="shared" si="316"/>
        <v>3.2690163259824687</v>
      </c>
      <c r="N154" s="64">
        <f t="shared" si="316"/>
        <v>3.2690163259824687</v>
      </c>
      <c r="P154" s="24" t="s">
        <v>27</v>
      </c>
      <c r="Q154" s="58">
        <f>Q73*$D$15</f>
        <v>0</v>
      </c>
      <c r="R154" s="58">
        <f t="shared" ref="R154:U154" si="317">R73*$D$15</f>
        <v>0</v>
      </c>
      <c r="S154" s="58">
        <f t="shared" si="317"/>
        <v>1.1272737277265623</v>
      </c>
      <c r="T154" s="58">
        <f t="shared" si="317"/>
        <v>0.86133427460156231</v>
      </c>
      <c r="U154" s="58">
        <f t="shared" si="317"/>
        <v>1.1272737277265623</v>
      </c>
      <c r="W154" s="24" t="s">
        <v>27</v>
      </c>
      <c r="X154" s="64">
        <f>X73*$D$15</f>
        <v>0</v>
      </c>
      <c r="Y154" s="64">
        <f t="shared" ref="Y154:AB154" si="318">Y73*$D$15</f>
        <v>2.1913342333149559E-2</v>
      </c>
      <c r="Z154" s="64">
        <f t="shared" si="318"/>
        <v>5.8518549291145243E-2</v>
      </c>
      <c r="AA154" s="64">
        <f t="shared" si="318"/>
        <v>8.2558099755484005E-2</v>
      </c>
      <c r="AB154" s="64">
        <f t="shared" si="318"/>
        <v>0.11694182417151976</v>
      </c>
      <c r="AD154" s="24" t="s">
        <v>27</v>
      </c>
      <c r="AE154" s="64">
        <f>AE73*$D$15</f>
        <v>0</v>
      </c>
      <c r="AF154" s="64">
        <f t="shared" ref="AF154:AI154" si="319">AF73*$D$15</f>
        <v>0</v>
      </c>
      <c r="AG154" s="64">
        <f t="shared" si="319"/>
        <v>0</v>
      </c>
      <c r="AH154" s="64">
        <f t="shared" si="319"/>
        <v>0</v>
      </c>
      <c r="AI154" s="64">
        <f t="shared" si="319"/>
        <v>0</v>
      </c>
      <c r="AK154" s="24" t="s">
        <v>27</v>
      </c>
      <c r="AL154" s="64">
        <f>AL73*$D$15</f>
        <v>3.2690163259824687</v>
      </c>
      <c r="AM154" s="64">
        <f t="shared" ref="AM154:AP154" si="320">AM73*$D$15</f>
        <v>3.2909296683156182</v>
      </c>
      <c r="AN154" s="64">
        <f t="shared" si="320"/>
        <v>4.4548086030001768</v>
      </c>
      <c r="AO154" s="64">
        <f t="shared" si="320"/>
        <v>4.2129087003395158</v>
      </c>
      <c r="AP154" s="64">
        <f t="shared" si="320"/>
        <v>4.5132318778805507</v>
      </c>
      <c r="AR154" s="24" t="s">
        <v>27</v>
      </c>
      <c r="AS154" s="64">
        <f>AS73*$D$15</f>
        <v>0</v>
      </c>
      <c r="AT154" s="64">
        <f t="shared" ref="AT154:AW154" si="321">AT73*$D$15</f>
        <v>0.19563064419938592</v>
      </c>
      <c r="AU154" s="64">
        <f t="shared" si="321"/>
        <v>0.56590721968706226</v>
      </c>
      <c r="AV154" s="64">
        <f t="shared" si="321"/>
        <v>0.5405719213384772</v>
      </c>
      <c r="AW154" s="64">
        <f t="shared" si="321"/>
        <v>0.72653780349489128</v>
      </c>
      <c r="AY154" s="24" t="s">
        <v>27</v>
      </c>
      <c r="AZ154" s="64">
        <f t="shared" ref="AZ154:BD160" si="322">BG73</f>
        <v>3.2690163259824687</v>
      </c>
      <c r="BA154" s="64">
        <f t="shared" si="322"/>
        <v>3.0952990241162328</v>
      </c>
      <c r="BB154" s="64">
        <f t="shared" si="322"/>
        <v>3.8889013833131143</v>
      </c>
      <c r="BC154" s="64">
        <f t="shared" si="322"/>
        <v>3.6723367790010379</v>
      </c>
      <c r="BD154" s="64">
        <f t="shared" si="322"/>
        <v>3.7866940743856596</v>
      </c>
    </row>
    <row r="155" spans="3:16377" customFormat="1" outlineLevel="1" x14ac:dyDescent="0.25">
      <c r="C155" s="24" t="s">
        <v>28</v>
      </c>
      <c r="D155" s="64">
        <f t="shared" si="315"/>
        <v>0.13777664600320311</v>
      </c>
      <c r="E155" s="64"/>
      <c r="F155" s="64">
        <f t="shared" ref="F155:F165" si="323">D155+E155</f>
        <v>0.13777664600320311</v>
      </c>
      <c r="I155" s="24" t="s">
        <v>28</v>
      </c>
      <c r="J155" s="64">
        <f t="shared" ref="J155:N155" si="324">J74*$D$15</f>
        <v>0.13777664600320311</v>
      </c>
      <c r="K155" s="64">
        <f t="shared" si="324"/>
        <v>0.13777664600320311</v>
      </c>
      <c r="L155" s="64">
        <f t="shared" si="324"/>
        <v>0.13777664600320311</v>
      </c>
      <c r="M155" s="64">
        <f t="shared" si="324"/>
        <v>0.13777664600320311</v>
      </c>
      <c r="N155" s="64">
        <f t="shared" si="324"/>
        <v>0.13777664600320311</v>
      </c>
      <c r="P155" s="24" t="s">
        <v>28</v>
      </c>
      <c r="Q155" s="64">
        <f t="shared" ref="Q155:U155" si="325">Q74*$D$15</f>
        <v>0</v>
      </c>
      <c r="R155" s="64">
        <f t="shared" si="325"/>
        <v>0</v>
      </c>
      <c r="S155" s="64">
        <f t="shared" si="325"/>
        <v>0</v>
      </c>
      <c r="T155" s="64">
        <f t="shared" si="325"/>
        <v>0</v>
      </c>
      <c r="U155" s="64">
        <f t="shared" si="325"/>
        <v>0</v>
      </c>
      <c r="W155" s="24" t="s">
        <v>28</v>
      </c>
      <c r="X155" s="64">
        <f t="shared" ref="X155:AB155" si="326">X74*$D$15</f>
        <v>0</v>
      </c>
      <c r="Y155" s="64">
        <f t="shared" si="326"/>
        <v>9.2356431058017983E-4</v>
      </c>
      <c r="Z155" s="64">
        <f t="shared" si="326"/>
        <v>1.8339302802609684E-3</v>
      </c>
      <c r="AA155" s="64">
        <f t="shared" si="326"/>
        <v>2.7539013475272743E-3</v>
      </c>
      <c r="AB155" s="64">
        <f t="shared" si="326"/>
        <v>3.6648747273295042E-3</v>
      </c>
      <c r="AD155" s="24" t="s">
        <v>28</v>
      </c>
      <c r="AE155" s="64">
        <f t="shared" ref="AE155:AI155" si="327">AE74*$D$15</f>
        <v>0</v>
      </c>
      <c r="AF155" s="64">
        <f t="shared" si="327"/>
        <v>0</v>
      </c>
      <c r="AG155" s="64">
        <f t="shared" si="327"/>
        <v>0</v>
      </c>
      <c r="AH155" s="64">
        <f t="shared" si="327"/>
        <v>0</v>
      </c>
      <c r="AI155" s="64">
        <f t="shared" si="327"/>
        <v>0</v>
      </c>
      <c r="AK155" s="24" t="s">
        <v>28</v>
      </c>
      <c r="AL155" s="64">
        <f t="shared" ref="AL155:AP155" si="328">AL74*$D$15</f>
        <v>0.13777664600320311</v>
      </c>
      <c r="AM155" s="64">
        <f t="shared" si="328"/>
        <v>0.1387002103137833</v>
      </c>
      <c r="AN155" s="64">
        <f t="shared" si="328"/>
        <v>0.13961057628346407</v>
      </c>
      <c r="AO155" s="64">
        <f t="shared" si="328"/>
        <v>0.14053054735073039</v>
      </c>
      <c r="AP155" s="64">
        <f t="shared" si="328"/>
        <v>0.14144152073053262</v>
      </c>
      <c r="AR155" s="24" t="s">
        <v>28</v>
      </c>
      <c r="AS155" s="64">
        <f t="shared" ref="AS155:AW155" si="329">AS74*$D$15</f>
        <v>0</v>
      </c>
      <c r="AT155" s="64">
        <f t="shared" si="329"/>
        <v>8.2450900593580966E-3</v>
      </c>
      <c r="AU155" s="64">
        <f t="shared" si="329"/>
        <v>1.7735135244705044E-2</v>
      </c>
      <c r="AV155" s="64">
        <f t="shared" si="329"/>
        <v>1.8031928387626833E-2</v>
      </c>
      <c r="AW155" s="64">
        <f t="shared" si="329"/>
        <v>2.2769185048563564E-2</v>
      </c>
      <c r="AY155" s="24" t="s">
        <v>28</v>
      </c>
      <c r="AZ155" s="64">
        <f t="shared" si="322"/>
        <v>0.13777664600320311</v>
      </c>
      <c r="BA155" s="64">
        <f t="shared" si="322"/>
        <v>0.13045512025442521</v>
      </c>
      <c r="BB155" s="64">
        <f t="shared" si="322"/>
        <v>0.12187544103875904</v>
      </c>
      <c r="BC155" s="64">
        <f t="shared" si="322"/>
        <v>0.12249861896310356</v>
      </c>
      <c r="BD155" s="64">
        <f t="shared" si="322"/>
        <v>0.11867233568196905</v>
      </c>
    </row>
    <row r="156" spans="3:16377" customFormat="1" outlineLevel="1" x14ac:dyDescent="0.25">
      <c r="C156" s="24" t="s">
        <v>29</v>
      </c>
      <c r="D156" s="64">
        <f t="shared" si="315"/>
        <v>0.58459046740171827</v>
      </c>
      <c r="E156" s="64"/>
      <c r="F156" s="64">
        <f t="shared" si="323"/>
        <v>0.58459046740171827</v>
      </c>
      <c r="I156" s="24" t="s">
        <v>29</v>
      </c>
      <c r="J156" s="64">
        <f t="shared" ref="J156:N156" si="330">J75*$D$15</f>
        <v>0.58459046740171827</v>
      </c>
      <c r="K156" s="64">
        <f t="shared" si="330"/>
        <v>0.58459046740171827</v>
      </c>
      <c r="L156" s="64">
        <f t="shared" si="330"/>
        <v>0.58459046740171827</v>
      </c>
      <c r="M156" s="64">
        <f t="shared" si="330"/>
        <v>0.58459046740171827</v>
      </c>
      <c r="N156" s="64">
        <f t="shared" si="330"/>
        <v>0.58459046740171827</v>
      </c>
      <c r="P156" s="24" t="s">
        <v>29</v>
      </c>
      <c r="Q156" s="64">
        <f t="shared" ref="Q156:U156" si="331">Q75*$D$15</f>
        <v>0</v>
      </c>
      <c r="R156" s="64">
        <f t="shared" si="331"/>
        <v>0</v>
      </c>
      <c r="S156" s="64">
        <f t="shared" si="331"/>
        <v>0</v>
      </c>
      <c r="T156" s="64">
        <f t="shared" si="331"/>
        <v>0</v>
      </c>
      <c r="U156" s="64">
        <f t="shared" si="331"/>
        <v>0</v>
      </c>
      <c r="W156" s="24" t="s">
        <v>29</v>
      </c>
      <c r="X156" s="64">
        <f t="shared" ref="X156:AB156" si="332">X75*$D$15</f>
        <v>0</v>
      </c>
      <c r="Y156" s="64">
        <f t="shared" si="332"/>
        <v>3.9187112450470097E-3</v>
      </c>
      <c r="Z156" s="64">
        <f t="shared" si="332"/>
        <v>7.7814215313021847E-3</v>
      </c>
      <c r="AA156" s="64">
        <f t="shared" si="332"/>
        <v>1.1684886536516234E-2</v>
      </c>
      <c r="AB156" s="64">
        <f t="shared" si="332"/>
        <v>1.5550174082249695E-2</v>
      </c>
      <c r="AD156" s="24" t="s">
        <v>29</v>
      </c>
      <c r="AE156" s="64">
        <f t="shared" ref="AE156:AI156" si="333">AE75*$D$15</f>
        <v>0</v>
      </c>
      <c r="AF156" s="64">
        <f t="shared" si="333"/>
        <v>0</v>
      </c>
      <c r="AG156" s="64">
        <f t="shared" si="333"/>
        <v>0</v>
      </c>
      <c r="AH156" s="64">
        <f t="shared" si="333"/>
        <v>0</v>
      </c>
      <c r="AI156" s="64">
        <f t="shared" si="333"/>
        <v>0</v>
      </c>
      <c r="AK156" s="24" t="s">
        <v>29</v>
      </c>
      <c r="AL156" s="64">
        <f t="shared" ref="AL156:AP156" si="334">AL75*$D$15</f>
        <v>0.58459046740171827</v>
      </c>
      <c r="AM156" s="64">
        <f t="shared" si="334"/>
        <v>0.58850917864676533</v>
      </c>
      <c r="AN156" s="64">
        <f t="shared" si="334"/>
        <v>0.59237188893302051</v>
      </c>
      <c r="AO156" s="64">
        <f t="shared" si="334"/>
        <v>0.59627535393823461</v>
      </c>
      <c r="AP156" s="64">
        <f t="shared" si="334"/>
        <v>0.60014064148396806</v>
      </c>
      <c r="AR156" s="24" t="s">
        <v>29</v>
      </c>
      <c r="AS156" s="64">
        <f t="shared" ref="AS156:AW156" si="335">AS75*$D$15</f>
        <v>0</v>
      </c>
      <c r="AT156" s="64">
        <f t="shared" si="335"/>
        <v>3.4984165977282912E-2</v>
      </c>
      <c r="AU156" s="64">
        <f t="shared" si="335"/>
        <v>7.525071412969199E-2</v>
      </c>
      <c r="AV156" s="64">
        <f t="shared" si="335"/>
        <v>7.6510016392996039E-2</v>
      </c>
      <c r="AW156" s="64">
        <f t="shared" si="335"/>
        <v>9.6610339386448252E-2</v>
      </c>
      <c r="AY156" s="24" t="s">
        <v>29</v>
      </c>
      <c r="AZ156" s="64">
        <f t="shared" si="322"/>
        <v>0.58459046740171827</v>
      </c>
      <c r="BA156" s="64">
        <f t="shared" si="322"/>
        <v>0.55352501266948251</v>
      </c>
      <c r="BB156" s="64">
        <f t="shared" si="322"/>
        <v>0.51712117480332842</v>
      </c>
      <c r="BC156" s="64">
        <f t="shared" si="322"/>
        <v>0.51976533754523857</v>
      </c>
      <c r="BD156" s="64">
        <f t="shared" si="322"/>
        <v>0.50353030209751981</v>
      </c>
    </row>
    <row r="157" spans="3:16377" customFormat="1" outlineLevel="1" x14ac:dyDescent="0.25">
      <c r="C157" s="24" t="s">
        <v>30</v>
      </c>
      <c r="D157" s="64">
        <f t="shared" si="315"/>
        <v>1.0421602418946097</v>
      </c>
      <c r="E157" s="64"/>
      <c r="F157" s="64">
        <f t="shared" si="323"/>
        <v>1.0421602418946097</v>
      </c>
      <c r="I157" s="24" t="s">
        <v>30</v>
      </c>
      <c r="J157" s="64">
        <f t="shared" ref="J157:N157" si="336">J76*$D$15</f>
        <v>1.0421602418946097</v>
      </c>
      <c r="K157" s="64">
        <f t="shared" si="336"/>
        <v>1.0421602418946097</v>
      </c>
      <c r="L157" s="64">
        <f t="shared" si="336"/>
        <v>1.0421602418946097</v>
      </c>
      <c r="M157" s="64">
        <f t="shared" si="336"/>
        <v>1.0421602418946097</v>
      </c>
      <c r="N157" s="64">
        <f t="shared" si="336"/>
        <v>1.0421602418946097</v>
      </c>
      <c r="P157" s="24" t="s">
        <v>30</v>
      </c>
      <c r="Q157" s="64">
        <f t="shared" ref="Q157:U157" si="337">Q76*$D$15</f>
        <v>0</v>
      </c>
      <c r="R157" s="64">
        <f t="shared" si="337"/>
        <v>0</v>
      </c>
      <c r="S157" s="64">
        <f t="shared" si="337"/>
        <v>0</v>
      </c>
      <c r="T157" s="64">
        <f t="shared" si="337"/>
        <v>0</v>
      </c>
      <c r="U157" s="64">
        <f t="shared" si="337"/>
        <v>0</v>
      </c>
      <c r="W157" s="24" t="s">
        <v>30</v>
      </c>
      <c r="X157" s="64">
        <f t="shared" ref="X157:AB157" si="338">X76*$D$15</f>
        <v>0</v>
      </c>
      <c r="Y157" s="64">
        <f t="shared" si="338"/>
        <v>6.9859590376230513E-3</v>
      </c>
      <c r="Z157" s="64">
        <f t="shared" si="338"/>
        <v>1.3872084129919854E-2</v>
      </c>
      <c r="AA157" s="64">
        <f t="shared" si="338"/>
        <v>2.083086341371811E-2</v>
      </c>
      <c r="AB157" s="64">
        <f t="shared" si="338"/>
        <v>2.7721583034169394E-2</v>
      </c>
      <c r="AD157" s="24" t="s">
        <v>30</v>
      </c>
      <c r="AE157" s="64">
        <f t="shared" ref="AE157:AI157" si="339">AE76*$D$15</f>
        <v>0</v>
      </c>
      <c r="AF157" s="64">
        <f t="shared" si="339"/>
        <v>0</v>
      </c>
      <c r="AG157" s="64">
        <f t="shared" si="339"/>
        <v>0</v>
      </c>
      <c r="AH157" s="64">
        <f t="shared" si="339"/>
        <v>0</v>
      </c>
      <c r="AI157" s="64">
        <f t="shared" si="339"/>
        <v>0</v>
      </c>
      <c r="AK157" s="24" t="s">
        <v>30</v>
      </c>
      <c r="AL157" s="64">
        <f t="shared" ref="AL157:AP157" si="340">AL76*$D$15</f>
        <v>1.0421602418946097</v>
      </c>
      <c r="AM157" s="64">
        <f t="shared" si="340"/>
        <v>1.0491462009322328</v>
      </c>
      <c r="AN157" s="64">
        <f t="shared" si="340"/>
        <v>1.0560323260245295</v>
      </c>
      <c r="AO157" s="64">
        <f t="shared" si="340"/>
        <v>1.0629911053083276</v>
      </c>
      <c r="AP157" s="64">
        <f t="shared" si="340"/>
        <v>1.0698818249287789</v>
      </c>
      <c r="AR157" s="24" t="s">
        <v>30</v>
      </c>
      <c r="AS157" s="64">
        <f t="shared" ref="AS157:AW157" si="341">AS76*$D$15</f>
        <v>0</v>
      </c>
      <c r="AT157" s="64">
        <f t="shared" si="341"/>
        <v>6.2366919938693414E-2</v>
      </c>
      <c r="AU157" s="64">
        <f t="shared" si="341"/>
        <v>0.13415084031168623</v>
      </c>
      <c r="AV157" s="64">
        <f t="shared" si="341"/>
        <v>0.13639582175515119</v>
      </c>
      <c r="AW157" s="64">
        <f t="shared" si="341"/>
        <v>0.17222903943678858</v>
      </c>
      <c r="AY157" s="24" t="s">
        <v>30</v>
      </c>
      <c r="AZ157" s="64">
        <f t="shared" si="322"/>
        <v>1.0421602418946097</v>
      </c>
      <c r="BA157" s="64">
        <f t="shared" si="322"/>
        <v>0.98677928099353918</v>
      </c>
      <c r="BB157" s="64">
        <f t="shared" si="322"/>
        <v>0.92188148571284312</v>
      </c>
      <c r="BC157" s="64">
        <f t="shared" si="322"/>
        <v>0.92659528355317644</v>
      </c>
      <c r="BD157" s="64">
        <f t="shared" si="322"/>
        <v>0.89765278549199035</v>
      </c>
    </row>
    <row r="158" spans="3:16377" customFormat="1" outlineLevel="1" x14ac:dyDescent="0.25">
      <c r="C158" s="24" t="s">
        <v>31</v>
      </c>
      <c r="D158" s="64">
        <f t="shared" si="315"/>
        <v>0</v>
      </c>
      <c r="E158" s="64"/>
      <c r="F158" s="64">
        <f t="shared" si="323"/>
        <v>0</v>
      </c>
      <c r="I158" s="24" t="s">
        <v>31</v>
      </c>
      <c r="J158" s="64">
        <f t="shared" ref="J158:N158" si="342">J77*$D$15</f>
        <v>0</v>
      </c>
      <c r="K158" s="64">
        <f t="shared" si="342"/>
        <v>0</v>
      </c>
      <c r="L158" s="64">
        <f t="shared" si="342"/>
        <v>0</v>
      </c>
      <c r="M158" s="64">
        <f t="shared" si="342"/>
        <v>0</v>
      </c>
      <c r="N158" s="64">
        <f t="shared" si="342"/>
        <v>0</v>
      </c>
      <c r="P158" s="24" t="s">
        <v>31</v>
      </c>
      <c r="Q158" s="64">
        <f t="shared" ref="Q158:U158" si="343">Q77*$D$15</f>
        <v>0</v>
      </c>
      <c r="R158" s="64">
        <f t="shared" si="343"/>
        <v>0</v>
      </c>
      <c r="S158" s="64">
        <f t="shared" si="343"/>
        <v>0</v>
      </c>
      <c r="T158" s="64">
        <f t="shared" si="343"/>
        <v>0</v>
      </c>
      <c r="U158" s="64">
        <f t="shared" si="343"/>
        <v>0</v>
      </c>
      <c r="W158" s="24" t="s">
        <v>31</v>
      </c>
      <c r="X158" s="64">
        <f t="shared" ref="X158:AB158" si="344">X77*$D$15</f>
        <v>0</v>
      </c>
      <c r="Y158" s="64">
        <f t="shared" si="344"/>
        <v>0</v>
      </c>
      <c r="Z158" s="64">
        <f t="shared" si="344"/>
        <v>0</v>
      </c>
      <c r="AA158" s="64">
        <f t="shared" si="344"/>
        <v>0</v>
      </c>
      <c r="AB158" s="64">
        <f t="shared" si="344"/>
        <v>0</v>
      </c>
      <c r="AD158" s="24" t="s">
        <v>31</v>
      </c>
      <c r="AE158" s="64">
        <f t="shared" ref="AE158:AI158" si="345">AE77*$D$15</f>
        <v>0</v>
      </c>
      <c r="AF158" s="64">
        <f t="shared" si="345"/>
        <v>0</v>
      </c>
      <c r="AG158" s="64">
        <f t="shared" si="345"/>
        <v>0</v>
      </c>
      <c r="AH158" s="64">
        <f t="shared" si="345"/>
        <v>0</v>
      </c>
      <c r="AI158" s="64">
        <f t="shared" si="345"/>
        <v>0</v>
      </c>
      <c r="AK158" s="24" t="s">
        <v>31</v>
      </c>
      <c r="AL158" s="64">
        <f t="shared" ref="AL158:AP158" si="346">AL77*$D$15</f>
        <v>0</v>
      </c>
      <c r="AM158" s="64">
        <f t="shared" si="346"/>
        <v>0</v>
      </c>
      <c r="AN158" s="64">
        <f t="shared" si="346"/>
        <v>0</v>
      </c>
      <c r="AO158" s="64">
        <f t="shared" si="346"/>
        <v>0</v>
      </c>
      <c r="AP158" s="64">
        <f t="shared" si="346"/>
        <v>0</v>
      </c>
      <c r="AR158" s="24" t="s">
        <v>31</v>
      </c>
      <c r="AS158" s="64">
        <f t="shared" ref="AS158:AW158" si="347">AS77*$D$15</f>
        <v>0</v>
      </c>
      <c r="AT158" s="64">
        <f t="shared" si="347"/>
        <v>0</v>
      </c>
      <c r="AU158" s="64">
        <f t="shared" si="347"/>
        <v>0</v>
      </c>
      <c r="AV158" s="64">
        <f t="shared" si="347"/>
        <v>0</v>
      </c>
      <c r="AW158" s="64">
        <f t="shared" si="347"/>
        <v>0</v>
      </c>
      <c r="AY158" s="24" t="s">
        <v>31</v>
      </c>
      <c r="AZ158" s="64">
        <f t="shared" si="322"/>
        <v>0</v>
      </c>
      <c r="BA158" s="64">
        <f t="shared" si="322"/>
        <v>0</v>
      </c>
      <c r="BB158" s="64">
        <f t="shared" si="322"/>
        <v>0</v>
      </c>
      <c r="BC158" s="64">
        <f t="shared" si="322"/>
        <v>0</v>
      </c>
      <c r="BD158" s="64">
        <f t="shared" si="322"/>
        <v>0</v>
      </c>
    </row>
    <row r="159" spans="3:16377" customFormat="1" outlineLevel="1" x14ac:dyDescent="0.25">
      <c r="C159" s="24" t="s">
        <v>32</v>
      </c>
      <c r="D159" s="64">
        <f t="shared" si="315"/>
        <v>0</v>
      </c>
      <c r="E159" s="64"/>
      <c r="F159" s="64">
        <f t="shared" si="323"/>
        <v>0</v>
      </c>
      <c r="I159" s="24" t="s">
        <v>32</v>
      </c>
      <c r="J159" s="64">
        <f t="shared" ref="J159:N159" si="348">J78*$D$15</f>
        <v>0</v>
      </c>
      <c r="K159" s="64">
        <f t="shared" si="348"/>
        <v>0</v>
      </c>
      <c r="L159" s="64">
        <f t="shared" si="348"/>
        <v>0</v>
      </c>
      <c r="M159" s="64">
        <f t="shared" si="348"/>
        <v>0</v>
      </c>
      <c r="N159" s="64">
        <f t="shared" si="348"/>
        <v>0</v>
      </c>
      <c r="P159" s="24" t="s">
        <v>32</v>
      </c>
      <c r="Q159" s="64">
        <f t="shared" ref="Q159:U159" si="349">Q78*$D$15</f>
        <v>0</v>
      </c>
      <c r="R159" s="64">
        <f t="shared" si="349"/>
        <v>0</v>
      </c>
      <c r="S159" s="64">
        <f t="shared" si="349"/>
        <v>0</v>
      </c>
      <c r="T159" s="64">
        <f t="shared" si="349"/>
        <v>0</v>
      </c>
      <c r="U159" s="64">
        <f t="shared" si="349"/>
        <v>0</v>
      </c>
      <c r="W159" s="24" t="s">
        <v>32</v>
      </c>
      <c r="X159" s="64">
        <f t="shared" ref="X159:AB159" si="350">X78*$D$15</f>
        <v>0</v>
      </c>
      <c r="Y159" s="64">
        <f t="shared" si="350"/>
        <v>0</v>
      </c>
      <c r="Z159" s="64">
        <f t="shared" si="350"/>
        <v>0</v>
      </c>
      <c r="AA159" s="64">
        <f t="shared" si="350"/>
        <v>0</v>
      </c>
      <c r="AB159" s="64">
        <f t="shared" si="350"/>
        <v>0</v>
      </c>
      <c r="AD159" s="24" t="s">
        <v>32</v>
      </c>
      <c r="AE159" s="64">
        <f t="shared" ref="AE159:AI159" si="351">AE78*$D$15</f>
        <v>0</v>
      </c>
      <c r="AF159" s="64">
        <f t="shared" si="351"/>
        <v>0</v>
      </c>
      <c r="AG159" s="64">
        <f t="shared" si="351"/>
        <v>0</v>
      </c>
      <c r="AH159" s="64">
        <f t="shared" si="351"/>
        <v>0</v>
      </c>
      <c r="AI159" s="64">
        <f t="shared" si="351"/>
        <v>0</v>
      </c>
      <c r="AK159" s="24" t="s">
        <v>32</v>
      </c>
      <c r="AL159" s="64">
        <f t="shared" ref="AL159:AP159" si="352">AL78*$D$15</f>
        <v>0</v>
      </c>
      <c r="AM159" s="64">
        <f t="shared" si="352"/>
        <v>0</v>
      </c>
      <c r="AN159" s="64">
        <f t="shared" si="352"/>
        <v>0</v>
      </c>
      <c r="AO159" s="64">
        <f t="shared" si="352"/>
        <v>0</v>
      </c>
      <c r="AP159" s="64">
        <f t="shared" si="352"/>
        <v>0</v>
      </c>
      <c r="AR159" s="24" t="s">
        <v>32</v>
      </c>
      <c r="AS159" s="64">
        <f t="shared" ref="AS159:AW159" si="353">AS78*$D$15</f>
        <v>0</v>
      </c>
      <c r="AT159" s="64">
        <f t="shared" si="353"/>
        <v>0</v>
      </c>
      <c r="AU159" s="64">
        <f t="shared" si="353"/>
        <v>0</v>
      </c>
      <c r="AV159" s="64">
        <f t="shared" si="353"/>
        <v>0</v>
      </c>
      <c r="AW159" s="64">
        <f t="shared" si="353"/>
        <v>0</v>
      </c>
      <c r="AY159" s="24" t="s">
        <v>32</v>
      </c>
      <c r="AZ159" s="64">
        <f t="shared" si="322"/>
        <v>0</v>
      </c>
      <c r="BA159" s="64">
        <f t="shared" si="322"/>
        <v>0</v>
      </c>
      <c r="BB159" s="64">
        <f t="shared" si="322"/>
        <v>0</v>
      </c>
      <c r="BC159" s="64">
        <f t="shared" si="322"/>
        <v>0</v>
      </c>
      <c r="BD159" s="64">
        <f t="shared" si="322"/>
        <v>0</v>
      </c>
    </row>
    <row r="160" spans="3:16377" customFormat="1" outlineLevel="1" x14ac:dyDescent="0.25">
      <c r="C160" s="24" t="s">
        <v>33</v>
      </c>
      <c r="D160" s="64">
        <f t="shared" si="315"/>
        <v>1.8832735867886718</v>
      </c>
      <c r="E160" s="64"/>
      <c r="F160" s="64">
        <f t="shared" si="323"/>
        <v>1.8832735867886718</v>
      </c>
      <c r="I160" s="24" t="s">
        <v>33</v>
      </c>
      <c r="J160" s="64">
        <f t="shared" ref="J160:N160" si="354">J79*$D$15</f>
        <v>1.8832735867886718</v>
      </c>
      <c r="K160" s="64">
        <f t="shared" si="354"/>
        <v>1.8832735867886718</v>
      </c>
      <c r="L160" s="64">
        <f t="shared" si="354"/>
        <v>1.8832735867886718</v>
      </c>
      <c r="M160" s="64">
        <f t="shared" si="354"/>
        <v>1.8832735867886718</v>
      </c>
      <c r="N160" s="64">
        <f t="shared" si="354"/>
        <v>1.8832735867886718</v>
      </c>
      <c r="P160" s="24" t="s">
        <v>33</v>
      </c>
      <c r="Q160" s="64">
        <f t="shared" ref="Q160:U160" si="355">Q79*$D$15</f>
        <v>0</v>
      </c>
      <c r="R160" s="64">
        <f t="shared" si="355"/>
        <v>0</v>
      </c>
      <c r="S160" s="64">
        <f t="shared" si="355"/>
        <v>0</v>
      </c>
      <c r="T160" s="64">
        <f t="shared" si="355"/>
        <v>0</v>
      </c>
      <c r="U160" s="64">
        <f t="shared" si="355"/>
        <v>0</v>
      </c>
      <c r="W160" s="24" t="s">
        <v>33</v>
      </c>
      <c r="X160" s="64">
        <f t="shared" ref="X160:AB160" si="356">X79*$D$15</f>
        <v>0</v>
      </c>
      <c r="Y160" s="64">
        <f t="shared" si="356"/>
        <v>1.2624231480971788E-2</v>
      </c>
      <c r="Z160" s="64">
        <f t="shared" si="356"/>
        <v>2.5068054398327655E-2</v>
      </c>
      <c r="AA160" s="64">
        <f t="shared" si="356"/>
        <v>3.7643169716145293E-2</v>
      </c>
      <c r="AB160" s="64">
        <f t="shared" si="356"/>
        <v>5.0095295342786401E-2</v>
      </c>
      <c r="AD160" s="24" t="s">
        <v>33</v>
      </c>
      <c r="AE160" s="64">
        <f t="shared" ref="AE160:AI160" si="357">AE79*$D$15</f>
        <v>0</v>
      </c>
      <c r="AF160" s="64">
        <f t="shared" si="357"/>
        <v>0</v>
      </c>
      <c r="AG160" s="64">
        <f t="shared" si="357"/>
        <v>0</v>
      </c>
      <c r="AH160" s="64">
        <f t="shared" si="357"/>
        <v>0</v>
      </c>
      <c r="AI160" s="64">
        <f t="shared" si="357"/>
        <v>0</v>
      </c>
      <c r="AK160" s="24" t="s">
        <v>33</v>
      </c>
      <c r="AL160" s="64">
        <f t="shared" ref="AL160:AP160" si="358">AL79*$D$15</f>
        <v>1.8832735867886718</v>
      </c>
      <c r="AM160" s="64">
        <f t="shared" si="358"/>
        <v>1.8958978182696435</v>
      </c>
      <c r="AN160" s="64">
        <f t="shared" si="358"/>
        <v>1.9083416411869996</v>
      </c>
      <c r="AO160" s="64">
        <f t="shared" si="358"/>
        <v>1.9209167565048173</v>
      </c>
      <c r="AP160" s="64">
        <f t="shared" si="358"/>
        <v>1.9333688821314583</v>
      </c>
      <c r="AR160" s="24" t="s">
        <v>33</v>
      </c>
      <c r="AS160" s="64">
        <f t="shared" ref="AS160:AW160" si="359">AS79*$D$15</f>
        <v>0</v>
      </c>
      <c r="AT160" s="64">
        <f t="shared" si="359"/>
        <v>0.11270241205553766</v>
      </c>
      <c r="AU160" s="64">
        <f t="shared" si="359"/>
        <v>0.24242215740758671</v>
      </c>
      <c r="AV160" s="64">
        <f t="shared" si="359"/>
        <v>0.24647903281440714</v>
      </c>
      <c r="AW160" s="64">
        <f t="shared" si="359"/>
        <v>0.31123275270952949</v>
      </c>
      <c r="AY160" s="24" t="s">
        <v>33</v>
      </c>
      <c r="AZ160" s="64">
        <f t="shared" si="322"/>
        <v>1.8832735867886718</v>
      </c>
      <c r="BA160" s="64">
        <f t="shared" si="322"/>
        <v>1.7831954062141058</v>
      </c>
      <c r="BB160" s="64">
        <f t="shared" si="322"/>
        <v>1.6659194837794129</v>
      </c>
      <c r="BC160" s="64">
        <f t="shared" si="322"/>
        <v>1.6744377236904102</v>
      </c>
      <c r="BD160" s="64">
        <f t="shared" si="322"/>
        <v>1.6221361294219288</v>
      </c>
    </row>
    <row r="161" spans="1:64" customFormat="1" outlineLevel="1" x14ac:dyDescent="0.25">
      <c r="C161" s="28" t="s">
        <v>34</v>
      </c>
      <c r="D161" s="49"/>
      <c r="E161" s="49"/>
      <c r="F161" s="49"/>
      <c r="I161" s="28" t="s">
        <v>34</v>
      </c>
      <c r="J161" s="49"/>
      <c r="K161" s="49"/>
      <c r="L161" s="49"/>
      <c r="M161" s="49"/>
      <c r="N161" s="49"/>
      <c r="P161" s="28" t="s">
        <v>34</v>
      </c>
      <c r="Q161" s="49"/>
      <c r="R161" s="49"/>
      <c r="S161" s="49"/>
      <c r="T161" s="49"/>
      <c r="U161" s="49"/>
      <c r="W161" s="28" t="s">
        <v>34</v>
      </c>
      <c r="X161" s="49"/>
      <c r="Y161" s="49"/>
      <c r="Z161" s="49"/>
      <c r="AA161" s="49"/>
      <c r="AB161" s="49"/>
      <c r="AD161" s="28" t="s">
        <v>34</v>
      </c>
      <c r="AE161" s="49"/>
      <c r="AF161" s="49"/>
      <c r="AG161" s="49"/>
      <c r="AH161" s="49"/>
      <c r="AI161" s="49"/>
      <c r="AK161" s="28" t="s">
        <v>34</v>
      </c>
      <c r="AL161" s="49"/>
      <c r="AM161" s="49"/>
      <c r="AN161" s="49"/>
      <c r="AO161" s="49"/>
      <c r="AP161" s="49"/>
      <c r="AR161" s="28" t="s">
        <v>34</v>
      </c>
      <c r="AS161" s="49"/>
      <c r="AT161" s="49"/>
      <c r="AU161" s="49"/>
      <c r="AV161" s="49"/>
      <c r="AW161" s="49"/>
      <c r="AY161" s="28" t="s">
        <v>34</v>
      </c>
      <c r="AZ161" s="49"/>
      <c r="BA161" s="49"/>
      <c r="BB161" s="49"/>
      <c r="BC161" s="49"/>
      <c r="BD161" s="49"/>
    </row>
    <row r="162" spans="1:64" customFormat="1" ht="30" outlineLevel="1" x14ac:dyDescent="0.25">
      <c r="C162" s="25" t="s">
        <v>35</v>
      </c>
      <c r="D162" s="64">
        <f>D81*$D$15</f>
        <v>0</v>
      </c>
      <c r="E162" s="64"/>
      <c r="F162" s="64">
        <f t="shared" si="323"/>
        <v>0</v>
      </c>
      <c r="I162" s="25" t="s">
        <v>35</v>
      </c>
      <c r="J162" s="64">
        <f t="shared" ref="J162:N162" si="360">J81*$D$15</f>
        <v>0</v>
      </c>
      <c r="K162" s="64">
        <f t="shared" si="360"/>
        <v>0</v>
      </c>
      <c r="L162" s="64">
        <f t="shared" si="360"/>
        <v>0</v>
      </c>
      <c r="M162" s="64">
        <f t="shared" si="360"/>
        <v>0</v>
      </c>
      <c r="N162" s="64">
        <f t="shared" si="360"/>
        <v>0</v>
      </c>
      <c r="P162" s="25" t="s">
        <v>35</v>
      </c>
      <c r="Q162" s="64">
        <f t="shared" ref="Q162:U162" si="361">Q81*$D$15</f>
        <v>0</v>
      </c>
      <c r="R162" s="64">
        <f t="shared" si="361"/>
        <v>0</v>
      </c>
      <c r="S162" s="64">
        <f t="shared" si="361"/>
        <v>0</v>
      </c>
      <c r="T162" s="64">
        <f t="shared" si="361"/>
        <v>0</v>
      </c>
      <c r="U162" s="64">
        <f t="shared" si="361"/>
        <v>0</v>
      </c>
      <c r="W162" s="25" t="s">
        <v>35</v>
      </c>
      <c r="X162" s="64">
        <f t="shared" ref="X162:AB162" si="362">X81*$D$15</f>
        <v>0</v>
      </c>
      <c r="Y162" s="64">
        <f t="shared" si="362"/>
        <v>0</v>
      </c>
      <c r="Z162" s="64">
        <f t="shared" si="362"/>
        <v>0</v>
      </c>
      <c r="AA162" s="64">
        <f t="shared" si="362"/>
        <v>0</v>
      </c>
      <c r="AB162" s="64">
        <f t="shared" si="362"/>
        <v>0</v>
      </c>
      <c r="AD162" s="25" t="s">
        <v>35</v>
      </c>
      <c r="AE162" s="64">
        <f t="shared" ref="AE162:AI162" si="363">AE81*$D$15</f>
        <v>0</v>
      </c>
      <c r="AF162" s="64">
        <f t="shared" si="363"/>
        <v>0</v>
      </c>
      <c r="AG162" s="64">
        <f t="shared" si="363"/>
        <v>0</v>
      </c>
      <c r="AH162" s="64">
        <f t="shared" si="363"/>
        <v>0</v>
      </c>
      <c r="AI162" s="64">
        <f t="shared" si="363"/>
        <v>0</v>
      </c>
      <c r="AK162" s="25" t="s">
        <v>35</v>
      </c>
      <c r="AL162" s="64">
        <f t="shared" ref="AL162:AP162" si="364">AL81*$D$15</f>
        <v>0</v>
      </c>
      <c r="AM162" s="64">
        <f t="shared" si="364"/>
        <v>0</v>
      </c>
      <c r="AN162" s="64">
        <f t="shared" si="364"/>
        <v>0</v>
      </c>
      <c r="AO162" s="64">
        <f t="shared" si="364"/>
        <v>0</v>
      </c>
      <c r="AP162" s="64">
        <f t="shared" si="364"/>
        <v>0</v>
      </c>
      <c r="AR162" s="25" t="s">
        <v>35</v>
      </c>
      <c r="AS162" s="64">
        <f t="shared" ref="AS162:AW162" si="365">AS81*$D$15</f>
        <v>0</v>
      </c>
      <c r="AT162" s="64">
        <f t="shared" si="365"/>
        <v>0</v>
      </c>
      <c r="AU162" s="64">
        <f t="shared" si="365"/>
        <v>0</v>
      </c>
      <c r="AV162" s="64">
        <f t="shared" si="365"/>
        <v>0</v>
      </c>
      <c r="AW162" s="64">
        <f t="shared" si="365"/>
        <v>0</v>
      </c>
      <c r="AY162" s="25" t="s">
        <v>35</v>
      </c>
      <c r="AZ162" s="64">
        <f t="shared" ref="AZ162:BD165" si="366">BG81</f>
        <v>0</v>
      </c>
      <c r="BA162" s="64">
        <f t="shared" si="366"/>
        <v>0</v>
      </c>
      <c r="BB162" s="64">
        <f t="shared" si="366"/>
        <v>0</v>
      </c>
      <c r="BC162" s="64">
        <f t="shared" si="366"/>
        <v>0</v>
      </c>
      <c r="BD162" s="64">
        <f t="shared" si="366"/>
        <v>0</v>
      </c>
    </row>
    <row r="163" spans="1:64" customFormat="1" outlineLevel="1" x14ac:dyDescent="0.25">
      <c r="C163" s="24" t="s">
        <v>36</v>
      </c>
      <c r="D163" s="64">
        <f>D82*$D$15</f>
        <v>11.671106557312962</v>
      </c>
      <c r="E163" s="64"/>
      <c r="F163" s="64">
        <f t="shared" si="323"/>
        <v>11.671106557312962</v>
      </c>
      <c r="I163" s="24" t="s">
        <v>36</v>
      </c>
      <c r="J163" s="64">
        <f t="shared" ref="J163:N163" si="367">J82*$D$15</f>
        <v>11.671106557312962</v>
      </c>
      <c r="K163" s="64">
        <f t="shared" si="367"/>
        <v>11.671106557312962</v>
      </c>
      <c r="L163" s="64">
        <f t="shared" si="367"/>
        <v>11.671106557312962</v>
      </c>
      <c r="M163" s="64">
        <f t="shared" si="367"/>
        <v>11.671106557312962</v>
      </c>
      <c r="N163" s="64">
        <f t="shared" si="367"/>
        <v>11.671106557312962</v>
      </c>
      <c r="P163" s="24" t="s">
        <v>36</v>
      </c>
      <c r="Q163" s="64">
        <f t="shared" ref="Q163:U163" si="368">Q82*$D$15</f>
        <v>0</v>
      </c>
      <c r="R163" s="64">
        <f t="shared" si="368"/>
        <v>0</v>
      </c>
      <c r="S163" s="64">
        <f t="shared" si="368"/>
        <v>0</v>
      </c>
      <c r="T163" s="64">
        <f t="shared" si="368"/>
        <v>0</v>
      </c>
      <c r="U163" s="64">
        <f t="shared" si="368"/>
        <v>0</v>
      </c>
      <c r="W163" s="24" t="s">
        <v>36</v>
      </c>
      <c r="X163" s="64">
        <f t="shared" ref="X163:AB163" si="369">X82*$D$15</f>
        <v>0</v>
      </c>
      <c r="Y163" s="64">
        <f t="shared" si="369"/>
        <v>7.8235446964371361E-2</v>
      </c>
      <c r="Z163" s="64">
        <f t="shared" si="369"/>
        <v>0.15535285798081461</v>
      </c>
      <c r="AA163" s="64">
        <f t="shared" si="369"/>
        <v>0.23328392008157414</v>
      </c>
      <c r="AB163" s="64">
        <f t="shared" si="369"/>
        <v>0.31045278501605783</v>
      </c>
      <c r="AD163" s="24" t="s">
        <v>36</v>
      </c>
      <c r="AE163" s="64">
        <f t="shared" ref="AE163:AI163" si="370">AE82*$D$15</f>
        <v>0</v>
      </c>
      <c r="AF163" s="64">
        <f t="shared" si="370"/>
        <v>0</v>
      </c>
      <c r="AG163" s="64">
        <f t="shared" si="370"/>
        <v>0</v>
      </c>
      <c r="AH163" s="64">
        <f t="shared" si="370"/>
        <v>0</v>
      </c>
      <c r="AI163" s="64">
        <f t="shared" si="370"/>
        <v>0</v>
      </c>
      <c r="AK163" s="24" t="s">
        <v>36</v>
      </c>
      <c r="AL163" s="64">
        <f t="shared" ref="AL163:AP163" si="371">AL82*$D$15</f>
        <v>11.671106557312962</v>
      </c>
      <c r="AM163" s="64">
        <f t="shared" si="371"/>
        <v>11.749342004277333</v>
      </c>
      <c r="AN163" s="64">
        <f t="shared" si="371"/>
        <v>11.826459415293776</v>
      </c>
      <c r="AO163" s="64">
        <f t="shared" si="371"/>
        <v>11.904390477394536</v>
      </c>
      <c r="AP163" s="64">
        <f t="shared" si="371"/>
        <v>11.981559342329019</v>
      </c>
      <c r="AR163" s="24" t="s">
        <v>36</v>
      </c>
      <c r="AS163" s="64">
        <f t="shared" ref="AS163:AW163" si="372">AS82*$D$15</f>
        <v>0</v>
      </c>
      <c r="AT163" s="64">
        <f t="shared" si="372"/>
        <v>0.69844438407342979</v>
      </c>
      <c r="AU163" s="64">
        <f t="shared" si="372"/>
        <v>1.502349340428109</v>
      </c>
      <c r="AV163" s="64">
        <f t="shared" si="372"/>
        <v>1.5274907885400006</v>
      </c>
      <c r="AW163" s="64">
        <f t="shared" si="372"/>
        <v>1.9287854119977947</v>
      </c>
      <c r="AY163" s="24" t="s">
        <v>36</v>
      </c>
      <c r="AZ163" s="64">
        <f t="shared" si="366"/>
        <v>11.671106557312962</v>
      </c>
      <c r="BA163" s="64">
        <f t="shared" si="366"/>
        <v>11.050897620203902</v>
      </c>
      <c r="BB163" s="64">
        <f t="shared" si="366"/>
        <v>10.324110074865667</v>
      </c>
      <c r="BC163" s="64">
        <f t="shared" si="366"/>
        <v>10.376899688854536</v>
      </c>
      <c r="BD163" s="64">
        <f t="shared" si="366"/>
        <v>10.052773930331224</v>
      </c>
    </row>
    <row r="164" spans="1:64" customFormat="1" outlineLevel="1" x14ac:dyDescent="0.25">
      <c r="C164" s="24" t="s">
        <v>37</v>
      </c>
      <c r="D164" s="64">
        <f>D83*$D$15</f>
        <v>0.64940674145343746</v>
      </c>
      <c r="E164" s="64"/>
      <c r="F164" s="64">
        <f t="shared" si="323"/>
        <v>0.64940674145343746</v>
      </c>
      <c r="I164" s="24" t="s">
        <v>37</v>
      </c>
      <c r="J164" s="64">
        <f t="shared" ref="J164:N164" si="373">J83*$D$15</f>
        <v>0.64940674145343746</v>
      </c>
      <c r="K164" s="64">
        <f t="shared" si="373"/>
        <v>0.64940674145343746</v>
      </c>
      <c r="L164" s="64">
        <f t="shared" si="373"/>
        <v>0.64940674145343746</v>
      </c>
      <c r="M164" s="64">
        <f t="shared" si="373"/>
        <v>0.64940674145343746</v>
      </c>
      <c r="N164" s="64">
        <f t="shared" si="373"/>
        <v>0.64940674145343746</v>
      </c>
      <c r="P164" s="24" t="s">
        <v>37</v>
      </c>
      <c r="Q164" s="64">
        <f t="shared" ref="Q164:U164" si="374">Q83*$D$15</f>
        <v>0</v>
      </c>
      <c r="R164" s="64">
        <f t="shared" si="374"/>
        <v>0</v>
      </c>
      <c r="S164" s="64">
        <f t="shared" si="374"/>
        <v>0</v>
      </c>
      <c r="T164" s="64">
        <f t="shared" si="374"/>
        <v>0</v>
      </c>
      <c r="U164" s="64">
        <f t="shared" si="374"/>
        <v>0</v>
      </c>
      <c r="W164" s="24" t="s">
        <v>37</v>
      </c>
      <c r="X164" s="64">
        <f t="shared" ref="X164:AB164" si="375">X83*$D$15</f>
        <v>0</v>
      </c>
      <c r="Y164" s="64">
        <f t="shared" si="375"/>
        <v>4.3531970537490179E-3</v>
      </c>
      <c r="Z164" s="64">
        <f t="shared" si="375"/>
        <v>8.6441840609864772E-3</v>
      </c>
      <c r="AA164" s="64">
        <f t="shared" si="375"/>
        <v>1.2980444453121175E-2</v>
      </c>
      <c r="AB164" s="64">
        <f t="shared" si="375"/>
        <v>1.7274294472626201E-2</v>
      </c>
      <c r="AD164" s="24" t="s">
        <v>37</v>
      </c>
      <c r="AE164" s="64">
        <f t="shared" ref="AE164:AI164" si="376">AE83*$D$15</f>
        <v>0</v>
      </c>
      <c r="AF164" s="64">
        <f t="shared" si="376"/>
        <v>0</v>
      </c>
      <c r="AG164" s="64">
        <f t="shared" si="376"/>
        <v>0</v>
      </c>
      <c r="AH164" s="64">
        <f t="shared" si="376"/>
        <v>0</v>
      </c>
      <c r="AI164" s="64">
        <f t="shared" si="376"/>
        <v>0</v>
      </c>
      <c r="AK164" s="24" t="s">
        <v>37</v>
      </c>
      <c r="AL164" s="64">
        <f t="shared" ref="AL164:AP164" si="377">AL83*$D$15</f>
        <v>0.64940674145343746</v>
      </c>
      <c r="AM164" s="64">
        <f t="shared" si="377"/>
        <v>0.6537599385071865</v>
      </c>
      <c r="AN164" s="64">
        <f t="shared" si="377"/>
        <v>0.65805092551442401</v>
      </c>
      <c r="AO164" s="64">
        <f t="shared" si="377"/>
        <v>0.66238718590655865</v>
      </c>
      <c r="AP164" s="64">
        <f t="shared" si="377"/>
        <v>0.66668103592606376</v>
      </c>
      <c r="AR164" s="24" t="s">
        <v>37</v>
      </c>
      <c r="AS164" s="64">
        <f t="shared" ref="AS164:AW164" si="378">AS83*$D$15</f>
        <v>0</v>
      </c>
      <c r="AT164" s="64">
        <f t="shared" si="378"/>
        <v>3.8863023769016604E-2</v>
      </c>
      <c r="AU164" s="64">
        <f t="shared" si="378"/>
        <v>8.3594112083641176E-2</v>
      </c>
      <c r="AV164" s="64">
        <f t="shared" si="378"/>
        <v>8.4993039067435536E-2</v>
      </c>
      <c r="AW164" s="64">
        <f t="shared" si="378"/>
        <v>0.10732197870163154</v>
      </c>
      <c r="AY164" s="24" t="s">
        <v>37</v>
      </c>
      <c r="AZ164" s="64">
        <f t="shared" si="366"/>
        <v>0.64940674145343746</v>
      </c>
      <c r="BA164" s="64">
        <f t="shared" si="366"/>
        <v>0.61489691473816988</v>
      </c>
      <c r="BB164" s="64">
        <f t="shared" si="366"/>
        <v>0.57445681343078292</v>
      </c>
      <c r="BC164" s="64">
        <f t="shared" si="366"/>
        <v>0.57739414683912316</v>
      </c>
      <c r="BD164" s="64">
        <f t="shared" si="366"/>
        <v>0.55935905722443224</v>
      </c>
    </row>
    <row r="165" spans="1:64" outlineLevel="1" x14ac:dyDescent="0.25">
      <c r="C165" s="24" t="s">
        <v>38</v>
      </c>
      <c r="D165" s="64">
        <f>D84*$D$15</f>
        <v>0</v>
      </c>
      <c r="E165" s="64"/>
      <c r="F165" s="64">
        <f t="shared" si="323"/>
        <v>0</v>
      </c>
      <c r="I165" s="24" t="s">
        <v>38</v>
      </c>
      <c r="J165" s="64">
        <f t="shared" ref="J165:N165" si="379">J84*$D$15</f>
        <v>0</v>
      </c>
      <c r="K165" s="64">
        <f t="shared" si="379"/>
        <v>0</v>
      </c>
      <c r="L165" s="64">
        <f t="shared" si="379"/>
        <v>0</v>
      </c>
      <c r="M165" s="64">
        <f t="shared" si="379"/>
        <v>0</v>
      </c>
      <c r="N165" s="64">
        <f t="shared" si="379"/>
        <v>0</v>
      </c>
      <c r="P165" s="24" t="s">
        <v>38</v>
      </c>
      <c r="Q165" s="64">
        <f t="shared" ref="Q165:U165" si="380">Q84*$D$15</f>
        <v>0</v>
      </c>
      <c r="R165" s="64">
        <f t="shared" si="380"/>
        <v>0</v>
      </c>
      <c r="S165" s="64">
        <f t="shared" si="380"/>
        <v>0</v>
      </c>
      <c r="T165" s="64">
        <f t="shared" si="380"/>
        <v>0</v>
      </c>
      <c r="U165" s="64">
        <f t="shared" si="380"/>
        <v>0</v>
      </c>
      <c r="W165" s="24" t="s">
        <v>38</v>
      </c>
      <c r="X165" s="64">
        <f t="shared" ref="X165:AB165" si="381">X84*$D$15</f>
        <v>0</v>
      </c>
      <c r="Y165" s="64">
        <f t="shared" si="381"/>
        <v>0</v>
      </c>
      <c r="Z165" s="64">
        <f t="shared" si="381"/>
        <v>0</v>
      </c>
      <c r="AA165" s="64">
        <f t="shared" si="381"/>
        <v>0</v>
      </c>
      <c r="AB165" s="64">
        <f t="shared" si="381"/>
        <v>0</v>
      </c>
      <c r="AD165" s="24" t="s">
        <v>38</v>
      </c>
      <c r="AE165" s="64">
        <f t="shared" ref="AE165:AI165" si="382">AE84*$D$15</f>
        <v>0</v>
      </c>
      <c r="AF165" s="64">
        <f t="shared" si="382"/>
        <v>0</v>
      </c>
      <c r="AG165" s="64">
        <f t="shared" si="382"/>
        <v>0</v>
      </c>
      <c r="AH165" s="64">
        <f t="shared" si="382"/>
        <v>0</v>
      </c>
      <c r="AI165" s="64">
        <f t="shared" si="382"/>
        <v>0</v>
      </c>
      <c r="AK165" s="24" t="s">
        <v>38</v>
      </c>
      <c r="AL165" s="64">
        <f t="shared" ref="AL165:AP165" si="383">AL84*$D$15</f>
        <v>0</v>
      </c>
      <c r="AM165" s="64">
        <f t="shared" si="383"/>
        <v>0</v>
      </c>
      <c r="AN165" s="64">
        <f t="shared" si="383"/>
        <v>0</v>
      </c>
      <c r="AO165" s="64">
        <f t="shared" si="383"/>
        <v>0</v>
      </c>
      <c r="AP165" s="64">
        <f t="shared" si="383"/>
        <v>0</v>
      </c>
      <c r="AR165" s="24" t="s">
        <v>38</v>
      </c>
      <c r="AS165" s="64">
        <f t="shared" ref="AS165:AW165" si="384">AS84*$D$15</f>
        <v>0</v>
      </c>
      <c r="AT165" s="64">
        <f t="shared" si="384"/>
        <v>0</v>
      </c>
      <c r="AU165" s="64">
        <f t="shared" si="384"/>
        <v>0</v>
      </c>
      <c r="AV165" s="64">
        <f t="shared" si="384"/>
        <v>0</v>
      </c>
      <c r="AW165" s="64">
        <f t="shared" si="384"/>
        <v>0</v>
      </c>
      <c r="AY165" s="24" t="s">
        <v>38</v>
      </c>
      <c r="AZ165" s="64">
        <f t="shared" si="366"/>
        <v>0</v>
      </c>
      <c r="BA165" s="64">
        <f t="shared" si="366"/>
        <v>0</v>
      </c>
      <c r="BB165" s="64">
        <f t="shared" si="366"/>
        <v>0</v>
      </c>
      <c r="BC165" s="64">
        <f t="shared" si="366"/>
        <v>0</v>
      </c>
      <c r="BD165" s="64">
        <f t="shared" si="366"/>
        <v>0</v>
      </c>
      <c r="BF165" s="45"/>
      <c r="BG165" s="45"/>
      <c r="BH165" s="45"/>
      <c r="BI165" s="45"/>
      <c r="BJ165" s="45"/>
      <c r="BK165" s="45"/>
    </row>
    <row r="166" spans="1:64" ht="15.75" outlineLevel="1" thickBot="1" x14ac:dyDescent="0.3">
      <c r="C166" s="30" t="s">
        <v>39</v>
      </c>
      <c r="D166" s="50">
        <f>SUM(D154:D160,D162:D165)</f>
        <v>19.23733056683707</v>
      </c>
      <c r="E166" s="50">
        <f t="shared" ref="E166:F166" si="385">SUM(E154:E160,E162:E165)</f>
        <v>0</v>
      </c>
      <c r="F166" s="50">
        <f t="shared" si="385"/>
        <v>19.23733056683707</v>
      </c>
      <c r="I166" s="30" t="s">
        <v>39</v>
      </c>
      <c r="J166" s="50">
        <f t="shared" ref="J166:N166" si="386">SUM(J154:J160,J162:J165)</f>
        <v>19.23733056683707</v>
      </c>
      <c r="K166" s="50">
        <f t="shared" si="386"/>
        <v>19.23733056683707</v>
      </c>
      <c r="L166" s="50">
        <f t="shared" si="386"/>
        <v>19.23733056683707</v>
      </c>
      <c r="M166" s="50">
        <f t="shared" si="386"/>
        <v>19.23733056683707</v>
      </c>
      <c r="N166" s="50">
        <f t="shared" si="386"/>
        <v>19.23733056683707</v>
      </c>
      <c r="P166" s="30" t="s">
        <v>39</v>
      </c>
      <c r="Q166" s="50">
        <f t="shared" ref="Q166:U166" si="387">SUM(Q154:Q160,Q162:Q165)</f>
        <v>0</v>
      </c>
      <c r="R166" s="50">
        <f t="shared" si="387"/>
        <v>0</v>
      </c>
      <c r="S166" s="50">
        <f t="shared" si="387"/>
        <v>1.1272737277265623</v>
      </c>
      <c r="T166" s="50">
        <f t="shared" si="387"/>
        <v>0.86133427460156231</v>
      </c>
      <c r="U166" s="50">
        <f t="shared" si="387"/>
        <v>1.1272737277265623</v>
      </c>
      <c r="W166" s="30" t="s">
        <v>39</v>
      </c>
      <c r="X166" s="50">
        <f t="shared" ref="X166:AB166" si="388">SUM(X154:X160,X162:X165)</f>
        <v>0</v>
      </c>
      <c r="Y166" s="50">
        <f t="shared" si="388"/>
        <v>0.12895445242549197</v>
      </c>
      <c r="Z166" s="50">
        <f t="shared" si="388"/>
        <v>0.27107108167275701</v>
      </c>
      <c r="AA166" s="50">
        <f t="shared" si="388"/>
        <v>0.40173528530408625</v>
      </c>
      <c r="AB166" s="50">
        <f t="shared" si="388"/>
        <v>0.5417008308467387</v>
      </c>
      <c r="AD166" s="30" t="s">
        <v>39</v>
      </c>
      <c r="AE166" s="50">
        <f t="shared" ref="AE166:AI166" si="389">SUM(AE154:AE160,AE162:AE165)</f>
        <v>0</v>
      </c>
      <c r="AF166" s="50">
        <f t="shared" si="389"/>
        <v>0</v>
      </c>
      <c r="AG166" s="50">
        <f t="shared" si="389"/>
        <v>0</v>
      </c>
      <c r="AH166" s="50">
        <f t="shared" si="389"/>
        <v>0</v>
      </c>
      <c r="AI166" s="50">
        <f t="shared" si="389"/>
        <v>0</v>
      </c>
      <c r="AK166" s="30" t="s">
        <v>39</v>
      </c>
      <c r="AL166" s="50">
        <f t="shared" ref="AL166:AP166" si="390">SUM(AL154:AL160,AL162:AL165)</f>
        <v>19.23733056683707</v>
      </c>
      <c r="AM166" s="50">
        <f t="shared" si="390"/>
        <v>19.366285019262563</v>
      </c>
      <c r="AN166" s="50">
        <f t="shared" si="390"/>
        <v>20.635675376236389</v>
      </c>
      <c r="AO166" s="50">
        <f t="shared" si="390"/>
        <v>20.500400126742722</v>
      </c>
      <c r="AP166" s="50">
        <f t="shared" si="390"/>
        <v>20.906305125410373</v>
      </c>
      <c r="AR166" s="30" t="s">
        <v>39</v>
      </c>
      <c r="AS166" s="50">
        <f t="shared" ref="AS166:AW166" si="391">SUM(AS154:AS160,AS162:AS165)</f>
        <v>0</v>
      </c>
      <c r="AT166" s="50">
        <f t="shared" si="391"/>
        <v>1.1512366400727043</v>
      </c>
      <c r="AU166" s="50">
        <f t="shared" si="391"/>
        <v>2.6214095192924822</v>
      </c>
      <c r="AV166" s="50">
        <f t="shared" si="391"/>
        <v>2.6304725482960944</v>
      </c>
      <c r="AW166" s="50">
        <f t="shared" si="391"/>
        <v>3.3654865107756473</v>
      </c>
      <c r="AY166" s="30" t="s">
        <v>39</v>
      </c>
      <c r="AZ166" s="50">
        <f t="shared" ref="AZ166:BD166" si="392">SUM(AZ154:AZ160,AZ162:AZ165)</f>
        <v>19.23733056683707</v>
      </c>
      <c r="BA166" s="50">
        <f t="shared" si="392"/>
        <v>18.215048379189859</v>
      </c>
      <c r="BB166" s="50">
        <f t="shared" si="392"/>
        <v>18.014265856943908</v>
      </c>
      <c r="BC166" s="50">
        <f t="shared" si="392"/>
        <v>17.869927578446624</v>
      </c>
      <c r="BD166" s="50">
        <f t="shared" si="392"/>
        <v>17.540818614634723</v>
      </c>
      <c r="BF166" s="45"/>
      <c r="BG166" s="45"/>
      <c r="BH166" s="45"/>
      <c r="BI166" s="45"/>
      <c r="BJ166" s="45"/>
      <c r="BK166" s="45"/>
    </row>
    <row r="167" spans="1:64" ht="22.15" customHeight="1" outlineLevel="1" thickTop="1" x14ac:dyDescent="0.25">
      <c r="C167" s="32"/>
      <c r="D167" s="35"/>
      <c r="E167" s="35"/>
      <c r="F167" s="35"/>
      <c r="I167" s="32"/>
      <c r="J167" s="35"/>
      <c r="K167" s="35"/>
      <c r="L167" s="35"/>
      <c r="M167" s="35"/>
      <c r="N167" s="35"/>
      <c r="P167" s="32"/>
      <c r="Q167" s="21"/>
      <c r="R167" s="21"/>
      <c r="S167" s="21"/>
      <c r="T167" s="21"/>
      <c r="U167" s="21"/>
      <c r="W167" s="32"/>
      <c r="X167" s="59"/>
      <c r="Y167" s="59"/>
      <c r="Z167" s="59"/>
      <c r="AA167" s="59"/>
      <c r="AB167" s="59"/>
      <c r="AD167" s="32"/>
      <c r="AE167" s="59"/>
      <c r="AF167" s="59"/>
      <c r="AG167" s="59"/>
      <c r="AH167" s="59"/>
      <c r="AI167" s="59"/>
      <c r="AK167" s="32"/>
      <c r="AL167" s="59"/>
      <c r="AM167" s="59"/>
      <c r="AN167" s="59"/>
      <c r="AO167" s="59"/>
      <c r="AP167" s="59"/>
      <c r="AR167" s="32"/>
      <c r="AS167" s="59"/>
      <c r="AT167" s="59"/>
      <c r="AU167" s="59"/>
      <c r="AV167" s="59"/>
      <c r="AW167" s="59"/>
      <c r="AY167" s="32"/>
      <c r="AZ167" s="59"/>
      <c r="BA167" s="59"/>
      <c r="BB167" s="59"/>
      <c r="BC167" s="59"/>
      <c r="BD167" s="59"/>
      <c r="BF167" s="45"/>
      <c r="BG167" s="45"/>
      <c r="BH167" s="45"/>
      <c r="BI167" s="45"/>
      <c r="BJ167" s="45"/>
      <c r="BK167" s="45"/>
    </row>
    <row r="168" spans="1:64" outlineLevel="1" x14ac:dyDescent="0.25">
      <c r="C168" s="28" t="s">
        <v>40</v>
      </c>
      <c r="D168" s="34"/>
      <c r="E168" s="34"/>
      <c r="F168" s="34"/>
      <c r="I168" s="28" t="s">
        <v>40</v>
      </c>
      <c r="J168" s="34"/>
      <c r="K168" s="34"/>
      <c r="L168" s="34"/>
      <c r="M168" s="34"/>
      <c r="N168" s="34"/>
      <c r="P168" s="28" t="s">
        <v>40</v>
      </c>
      <c r="Q168" s="34"/>
      <c r="R168" s="34"/>
      <c r="S168" s="34"/>
      <c r="T168" s="34"/>
      <c r="U168" s="34"/>
      <c r="W168" s="28" t="s">
        <v>40</v>
      </c>
      <c r="X168" s="49"/>
      <c r="Y168" s="49"/>
      <c r="Z168" s="49"/>
      <c r="AA168" s="49"/>
      <c r="AB168" s="49"/>
      <c r="AD168" s="28" t="s">
        <v>40</v>
      </c>
      <c r="AE168" s="49"/>
      <c r="AF168" s="49"/>
      <c r="AG168" s="49"/>
      <c r="AH168" s="49"/>
      <c r="AI168" s="49"/>
      <c r="AK168" s="28" t="s">
        <v>40</v>
      </c>
      <c r="AL168" s="49"/>
      <c r="AM168" s="49"/>
      <c r="AN168" s="49"/>
      <c r="AO168" s="49"/>
      <c r="AP168" s="49"/>
      <c r="AR168" s="28" t="s">
        <v>40</v>
      </c>
      <c r="AS168" s="49"/>
      <c r="AT168" s="49"/>
      <c r="AU168" s="49"/>
      <c r="AV168" s="49"/>
      <c r="AW168" s="49"/>
      <c r="AY168" s="28" t="s">
        <v>40</v>
      </c>
      <c r="AZ168" s="49"/>
      <c r="BA168" s="49"/>
      <c r="BB168" s="49"/>
      <c r="BC168" s="49"/>
      <c r="BD168" s="49"/>
      <c r="BF168" s="45"/>
      <c r="BG168" s="45"/>
      <c r="BH168" s="45"/>
      <c r="BI168" s="45"/>
      <c r="BJ168" s="45"/>
      <c r="BK168" s="45"/>
    </row>
    <row r="169" spans="1:64" outlineLevel="1" x14ac:dyDescent="0.25">
      <c r="C169" s="33" t="s">
        <v>27</v>
      </c>
      <c r="D169" s="64">
        <f t="shared" ref="D169:D175" si="393">D88*$D$15</f>
        <v>3.6224144469935169</v>
      </c>
      <c r="E169" s="64"/>
      <c r="F169" s="64">
        <f>D169+E169</f>
        <v>3.6224144469935169</v>
      </c>
      <c r="I169" s="33" t="s">
        <v>27</v>
      </c>
      <c r="J169" s="64">
        <f t="shared" ref="J169:N169" si="394">J88*$D$15</f>
        <v>3.6224144469935169</v>
      </c>
      <c r="K169" s="64">
        <f t="shared" si="394"/>
        <v>3.6224144469935169</v>
      </c>
      <c r="L169" s="64">
        <f t="shared" si="394"/>
        <v>3.6224144469935169</v>
      </c>
      <c r="M169" s="64">
        <f t="shared" si="394"/>
        <v>3.6224144469935169</v>
      </c>
      <c r="N169" s="64">
        <f t="shared" si="394"/>
        <v>3.6224144469935169</v>
      </c>
      <c r="P169" s="33" t="s">
        <v>27</v>
      </c>
      <c r="Q169" s="58">
        <f t="shared" ref="Q169:U169" si="395">Q88*$D$15</f>
        <v>0</v>
      </c>
      <c r="R169" s="58">
        <f t="shared" si="395"/>
        <v>0.62205152849999978</v>
      </c>
      <c r="S169" s="58">
        <f t="shared" si="395"/>
        <v>2.5371485471953119</v>
      </c>
      <c r="T169" s="58">
        <f t="shared" si="395"/>
        <v>0.79930549279687491</v>
      </c>
      <c r="U169" s="58">
        <f t="shared" si="395"/>
        <v>0.79930549279687491</v>
      </c>
      <c r="W169" s="33" t="s">
        <v>27</v>
      </c>
      <c r="X169" s="64">
        <f t="shared" ref="X169:AB169" si="396">X88*$D$15</f>
        <v>0</v>
      </c>
      <c r="Y169" s="64">
        <f t="shared" si="396"/>
        <v>2.8452117293859554E-2</v>
      </c>
      <c r="Z169" s="64">
        <f t="shared" si="396"/>
        <v>8.1989287850389295E-2</v>
      </c>
      <c r="AA169" s="64">
        <f t="shared" si="396"/>
        <v>8.8382036098439198E-2</v>
      </c>
      <c r="AB169" s="64">
        <f t="shared" si="396"/>
        <v>0.11761826208405449</v>
      </c>
      <c r="AD169" s="33" t="s">
        <v>27</v>
      </c>
      <c r="AE169" s="64">
        <f t="shared" ref="AE169:AI169" si="397">AE88*$D$15</f>
        <v>0</v>
      </c>
      <c r="AF169" s="64">
        <f t="shared" si="397"/>
        <v>0</v>
      </c>
      <c r="AG169" s="64">
        <f t="shared" si="397"/>
        <v>0</v>
      </c>
      <c r="AH169" s="64">
        <f t="shared" si="397"/>
        <v>0</v>
      </c>
      <c r="AI169" s="64">
        <f t="shared" si="397"/>
        <v>0</v>
      </c>
      <c r="AK169" s="33" t="s">
        <v>27</v>
      </c>
      <c r="AL169" s="64">
        <f t="shared" ref="AL169:AP169" si="398">AL88*$D$15</f>
        <v>3.6224144469935169</v>
      </c>
      <c r="AM169" s="64">
        <f t="shared" si="398"/>
        <v>4.2729180927873767</v>
      </c>
      <c r="AN169" s="64">
        <f t="shared" si="398"/>
        <v>6.2415522820392182</v>
      </c>
      <c r="AO169" s="64">
        <f t="shared" si="398"/>
        <v>4.5101019758888308</v>
      </c>
      <c r="AP169" s="64">
        <f t="shared" si="398"/>
        <v>4.5393382018744459</v>
      </c>
      <c r="AR169" s="33" t="s">
        <v>27</v>
      </c>
      <c r="AS169" s="64">
        <f t="shared" ref="AS169:AW169" si="399">AS88*$D$15</f>
        <v>0</v>
      </c>
      <c r="AT169" s="64">
        <f t="shared" si="399"/>
        <v>0.25400534297381316</v>
      </c>
      <c r="AU169" s="64">
        <f t="shared" si="399"/>
        <v>0.7928824363142033</v>
      </c>
      <c r="AV169" s="64">
        <f t="shared" si="399"/>
        <v>0.57870575033876415</v>
      </c>
      <c r="AW169" s="64">
        <f t="shared" si="399"/>
        <v>0.73074038643436079</v>
      </c>
      <c r="AY169" s="33" t="s">
        <v>27</v>
      </c>
      <c r="AZ169" s="64">
        <f t="shared" ref="AZ169:BD175" si="400">BG88</f>
        <v>3.6224144469935169</v>
      </c>
      <c r="BA169" s="64">
        <f t="shared" si="400"/>
        <v>4.0189127498135635</v>
      </c>
      <c r="BB169" s="64">
        <f t="shared" si="400"/>
        <v>5.4486698457250151</v>
      </c>
      <c r="BC169" s="64">
        <f t="shared" si="400"/>
        <v>3.9313962255500661</v>
      </c>
      <c r="BD169" s="64">
        <f t="shared" si="400"/>
        <v>3.808597815440085</v>
      </c>
      <c r="BF169" s="45"/>
      <c r="BG169" s="45"/>
      <c r="BH169" s="45"/>
      <c r="BI169" s="45"/>
      <c r="BJ169" s="45"/>
      <c r="BK169" s="45"/>
    </row>
    <row r="170" spans="1:64" ht="22.15" customHeight="1" outlineLevel="1" x14ac:dyDescent="0.25">
      <c r="C170" s="24" t="s">
        <v>28</v>
      </c>
      <c r="D170" s="64">
        <f t="shared" si="393"/>
        <v>0.35867790176906234</v>
      </c>
      <c r="E170" s="64"/>
      <c r="F170" s="64">
        <f t="shared" ref="F170:F180" si="401">D170+E170</f>
        <v>0.35867790176906234</v>
      </c>
      <c r="I170" s="24" t="s">
        <v>28</v>
      </c>
      <c r="J170" s="64">
        <f t="shared" ref="J170:N170" si="402">J89*$D$15</f>
        <v>0.35867790176906234</v>
      </c>
      <c r="K170" s="64">
        <f t="shared" si="402"/>
        <v>0.35867790176906234</v>
      </c>
      <c r="L170" s="64">
        <f t="shared" si="402"/>
        <v>0.35867790176906234</v>
      </c>
      <c r="M170" s="64">
        <f t="shared" si="402"/>
        <v>0.35867790176906234</v>
      </c>
      <c r="N170" s="64">
        <f t="shared" si="402"/>
        <v>0.35867790176906234</v>
      </c>
      <c r="P170" s="24" t="s">
        <v>28</v>
      </c>
      <c r="Q170" s="64">
        <f t="shared" ref="Q170:U170" si="403">Q89*$D$15</f>
        <v>0</v>
      </c>
      <c r="R170" s="64">
        <f t="shared" si="403"/>
        <v>0</v>
      </c>
      <c r="S170" s="64">
        <f t="shared" si="403"/>
        <v>0</v>
      </c>
      <c r="T170" s="64">
        <f t="shared" si="403"/>
        <v>0</v>
      </c>
      <c r="U170" s="64">
        <f t="shared" si="403"/>
        <v>0</v>
      </c>
      <c r="W170" s="24" t="s">
        <v>28</v>
      </c>
      <c r="X170" s="64">
        <f t="shared" ref="X170:AB170" si="404">X89*$D$15</f>
        <v>0</v>
      </c>
      <c r="Y170" s="64">
        <f t="shared" si="404"/>
        <v>2.4043415098084779E-3</v>
      </c>
      <c r="Z170" s="64">
        <f t="shared" si="404"/>
        <v>4.774323399478456E-3</v>
      </c>
      <c r="AA170" s="64">
        <f t="shared" si="404"/>
        <v>7.1693105157104196E-3</v>
      </c>
      <c r="AB170" s="64">
        <f t="shared" si="404"/>
        <v>9.5408736936044326E-3</v>
      </c>
      <c r="AD170" s="24" t="s">
        <v>28</v>
      </c>
      <c r="AE170" s="64">
        <f t="shared" ref="AE170:AI170" si="405">AE89*$D$15</f>
        <v>0</v>
      </c>
      <c r="AF170" s="64">
        <f t="shared" si="405"/>
        <v>0</v>
      </c>
      <c r="AG170" s="64">
        <f t="shared" si="405"/>
        <v>0</v>
      </c>
      <c r="AH170" s="64">
        <f t="shared" si="405"/>
        <v>0</v>
      </c>
      <c r="AI170" s="64">
        <f t="shared" si="405"/>
        <v>0</v>
      </c>
      <c r="AK170" s="24" t="s">
        <v>28</v>
      </c>
      <c r="AL170" s="64">
        <f t="shared" ref="AL170:AP170" si="406">AL89*$D$15</f>
        <v>0.35867790176906234</v>
      </c>
      <c r="AM170" s="64">
        <f t="shared" si="406"/>
        <v>0.36108224327887084</v>
      </c>
      <c r="AN170" s="64">
        <f t="shared" si="406"/>
        <v>0.36345222516854075</v>
      </c>
      <c r="AO170" s="64">
        <f t="shared" si="406"/>
        <v>0.36584721228477274</v>
      </c>
      <c r="AP170" s="64">
        <f t="shared" si="406"/>
        <v>0.36821877546266674</v>
      </c>
      <c r="AR170" s="24" t="s">
        <v>28</v>
      </c>
      <c r="AS170" s="64">
        <f t="shared" ref="AS170:AW170" si="407">AS89*$D$15</f>
        <v>0</v>
      </c>
      <c r="AT170" s="64">
        <f t="shared" si="407"/>
        <v>2.1464679887175951E-2</v>
      </c>
      <c r="AU170" s="64">
        <f t="shared" si="407"/>
        <v>4.6170387229585053E-2</v>
      </c>
      <c r="AV170" s="64">
        <f t="shared" si="407"/>
        <v>4.6943037347371763E-2</v>
      </c>
      <c r="AW170" s="64">
        <f t="shared" si="407"/>
        <v>5.9275673745319779E-2</v>
      </c>
      <c r="AY170" s="24" t="s">
        <v>28</v>
      </c>
      <c r="AZ170" s="64">
        <f t="shared" si="400"/>
        <v>0.35867790176906234</v>
      </c>
      <c r="BA170" s="64">
        <f t="shared" si="400"/>
        <v>0.33961756339169485</v>
      </c>
      <c r="BB170" s="64">
        <f t="shared" si="400"/>
        <v>0.3172818379389557</v>
      </c>
      <c r="BC170" s="64">
        <f t="shared" si="400"/>
        <v>0.31890417493740097</v>
      </c>
      <c r="BD170" s="64">
        <f t="shared" si="400"/>
        <v>0.30894310171734696</v>
      </c>
      <c r="BF170" s="45"/>
      <c r="BG170" s="45"/>
      <c r="BH170" s="45"/>
      <c r="BI170" s="45"/>
      <c r="BJ170" s="45"/>
      <c r="BK170" s="45"/>
    </row>
    <row r="171" spans="1:64" outlineLevel="1" x14ac:dyDescent="0.25">
      <c r="C171" s="24" t="s">
        <v>29</v>
      </c>
      <c r="D171" s="64">
        <f t="shared" si="393"/>
        <v>0.51424151450414046</v>
      </c>
      <c r="E171" s="64"/>
      <c r="F171" s="64">
        <f t="shared" si="401"/>
        <v>0.51424151450414046</v>
      </c>
      <c r="I171" s="24" t="s">
        <v>29</v>
      </c>
      <c r="J171" s="64">
        <f t="shared" ref="J171:N171" si="408">J90*$D$15</f>
        <v>0.51424151450414046</v>
      </c>
      <c r="K171" s="64">
        <f t="shared" si="408"/>
        <v>0.51424151450414046</v>
      </c>
      <c r="L171" s="64">
        <f t="shared" si="408"/>
        <v>0.51424151450414046</v>
      </c>
      <c r="M171" s="64">
        <f t="shared" si="408"/>
        <v>0.51424151450414046</v>
      </c>
      <c r="N171" s="64">
        <f t="shared" si="408"/>
        <v>0.51424151450414046</v>
      </c>
      <c r="P171" s="24" t="s">
        <v>29</v>
      </c>
      <c r="Q171" s="64">
        <f t="shared" ref="Q171:U171" si="409">Q90*$D$15</f>
        <v>0</v>
      </c>
      <c r="R171" s="64">
        <f t="shared" si="409"/>
        <v>0</v>
      </c>
      <c r="S171" s="64">
        <f t="shared" si="409"/>
        <v>0</v>
      </c>
      <c r="T171" s="64">
        <f t="shared" si="409"/>
        <v>0</v>
      </c>
      <c r="U171" s="64">
        <f t="shared" si="409"/>
        <v>0</v>
      </c>
      <c r="W171" s="24" t="s">
        <v>29</v>
      </c>
      <c r="X171" s="64">
        <f t="shared" ref="X171:AB171" si="410">X90*$D$15</f>
        <v>0</v>
      </c>
      <c r="Y171" s="64">
        <f t="shared" si="410"/>
        <v>3.4471379845005265E-3</v>
      </c>
      <c r="Z171" s="64">
        <f t="shared" si="410"/>
        <v>6.8450141019870507E-3</v>
      </c>
      <c r="AA171" s="64">
        <f t="shared" si="410"/>
        <v>1.0278740561840175E-2</v>
      </c>
      <c r="AB171" s="64">
        <f t="shared" si="410"/>
        <v>1.3678883794326493E-2</v>
      </c>
      <c r="AD171" s="24" t="s">
        <v>29</v>
      </c>
      <c r="AE171" s="64">
        <f t="shared" ref="AE171:AI171" si="411">AE90*$D$15</f>
        <v>0</v>
      </c>
      <c r="AF171" s="64">
        <f t="shared" si="411"/>
        <v>0</v>
      </c>
      <c r="AG171" s="64">
        <f t="shared" si="411"/>
        <v>0</v>
      </c>
      <c r="AH171" s="64">
        <f t="shared" si="411"/>
        <v>0</v>
      </c>
      <c r="AI171" s="64">
        <f t="shared" si="411"/>
        <v>0</v>
      </c>
      <c r="AK171" s="24" t="s">
        <v>29</v>
      </c>
      <c r="AL171" s="64">
        <f t="shared" ref="AL171:AP171" si="412">AL90*$D$15</f>
        <v>0.51424151450414046</v>
      </c>
      <c r="AM171" s="64">
        <f t="shared" si="412"/>
        <v>0.51768865248864104</v>
      </c>
      <c r="AN171" s="64">
        <f t="shared" si="412"/>
        <v>0.52108652860612759</v>
      </c>
      <c r="AO171" s="64">
        <f t="shared" si="412"/>
        <v>0.52452025506598066</v>
      </c>
      <c r="AP171" s="64">
        <f t="shared" si="412"/>
        <v>0.52792039829846704</v>
      </c>
      <c r="AR171" s="24" t="s">
        <v>29</v>
      </c>
      <c r="AS171" s="64">
        <f t="shared" ref="AS171:AW171" si="413">AS90*$D$15</f>
        <v>0</v>
      </c>
      <c r="AT171" s="64">
        <f t="shared" si="413"/>
        <v>3.0774211176898349E-2</v>
      </c>
      <c r="AU171" s="64">
        <f t="shared" si="413"/>
        <v>6.6195128657442065E-2</v>
      </c>
      <c r="AV171" s="64">
        <f t="shared" si="413"/>
        <v>6.7302887916634621E-2</v>
      </c>
      <c r="AW171" s="64">
        <f t="shared" si="413"/>
        <v>8.4984360870028322E-2</v>
      </c>
      <c r="AY171" s="24" t="s">
        <v>29</v>
      </c>
      <c r="AZ171" s="64">
        <f t="shared" si="400"/>
        <v>0.51424151450414046</v>
      </c>
      <c r="BA171" s="64">
        <f t="shared" si="400"/>
        <v>0.48691444131174272</v>
      </c>
      <c r="BB171" s="64">
        <f t="shared" si="400"/>
        <v>0.45489139994868544</v>
      </c>
      <c r="BC171" s="64">
        <f t="shared" si="400"/>
        <v>0.45721736714934608</v>
      </c>
      <c r="BD171" s="64">
        <f t="shared" si="400"/>
        <v>0.44293603742843868</v>
      </c>
      <c r="BF171" s="45"/>
      <c r="BG171" s="45"/>
      <c r="BH171" s="45"/>
      <c r="BI171" s="45"/>
      <c r="BJ171" s="45"/>
      <c r="BK171" s="45"/>
    </row>
    <row r="172" spans="1:64" outlineLevel="1" x14ac:dyDescent="0.25">
      <c r="C172" s="24" t="s">
        <v>30</v>
      </c>
      <c r="D172" s="64">
        <f t="shared" si="393"/>
        <v>3.9435108383671869E-2</v>
      </c>
      <c r="E172" s="64"/>
      <c r="F172" s="64">
        <f t="shared" si="401"/>
        <v>3.9435108383671869E-2</v>
      </c>
      <c r="I172" s="24" t="s">
        <v>30</v>
      </c>
      <c r="J172" s="64">
        <f t="shared" ref="J172:N172" si="414">J91*$D$15</f>
        <v>3.9435108383671869E-2</v>
      </c>
      <c r="K172" s="64">
        <f t="shared" si="414"/>
        <v>3.9435108383671869E-2</v>
      </c>
      <c r="L172" s="64">
        <f t="shared" si="414"/>
        <v>3.9435108383671869E-2</v>
      </c>
      <c r="M172" s="64">
        <f t="shared" si="414"/>
        <v>3.9435108383671869E-2</v>
      </c>
      <c r="N172" s="64">
        <f t="shared" si="414"/>
        <v>3.9435108383671869E-2</v>
      </c>
      <c r="P172" s="24" t="s">
        <v>30</v>
      </c>
      <c r="Q172" s="64">
        <f t="shared" ref="Q172:U172" si="415">Q91*$D$15</f>
        <v>0</v>
      </c>
      <c r="R172" s="64">
        <f t="shared" si="415"/>
        <v>0</v>
      </c>
      <c r="S172" s="64">
        <f t="shared" si="415"/>
        <v>0</v>
      </c>
      <c r="T172" s="64">
        <f t="shared" si="415"/>
        <v>0</v>
      </c>
      <c r="U172" s="64">
        <f t="shared" si="415"/>
        <v>0</v>
      </c>
      <c r="W172" s="24" t="s">
        <v>30</v>
      </c>
      <c r="X172" s="64">
        <f t="shared" ref="X172:AB172" si="416">X91*$D$15</f>
        <v>0</v>
      </c>
      <c r="Y172" s="64">
        <f t="shared" si="416"/>
        <v>2.6434711356069628E-4</v>
      </c>
      <c r="Z172" s="64">
        <f t="shared" si="416"/>
        <v>5.2491653315836734E-4</v>
      </c>
      <c r="AA172" s="64">
        <f t="shared" si="416"/>
        <v>7.8823517096760561E-4</v>
      </c>
      <c r="AB172" s="64">
        <f t="shared" si="416"/>
        <v>1.0489784464738595E-3</v>
      </c>
      <c r="AD172" s="24" t="s">
        <v>30</v>
      </c>
      <c r="AE172" s="64">
        <f t="shared" ref="AE172:AI172" si="417">AE91*$D$15</f>
        <v>0</v>
      </c>
      <c r="AF172" s="64">
        <f t="shared" si="417"/>
        <v>0</v>
      </c>
      <c r="AG172" s="64">
        <f t="shared" si="417"/>
        <v>0</v>
      </c>
      <c r="AH172" s="64">
        <f t="shared" si="417"/>
        <v>0</v>
      </c>
      <c r="AI172" s="64">
        <f t="shared" si="417"/>
        <v>0</v>
      </c>
      <c r="AK172" s="24" t="s">
        <v>30</v>
      </c>
      <c r="AL172" s="64">
        <f t="shared" ref="AL172:AP172" si="418">AL91*$D$15</f>
        <v>3.9435108383671869E-2</v>
      </c>
      <c r="AM172" s="64">
        <f t="shared" si="418"/>
        <v>3.9699455497232569E-2</v>
      </c>
      <c r="AN172" s="64">
        <f t="shared" si="418"/>
        <v>3.996002491683024E-2</v>
      </c>
      <c r="AO172" s="64">
        <f t="shared" si="418"/>
        <v>4.0223343554639475E-2</v>
      </c>
      <c r="AP172" s="64">
        <f t="shared" si="418"/>
        <v>4.0484086830145732E-2</v>
      </c>
      <c r="AR172" s="24" t="s">
        <v>30</v>
      </c>
      <c r="AS172" s="64">
        <f t="shared" ref="AS172:AW172" si="419">AS91*$D$15</f>
        <v>0</v>
      </c>
      <c r="AT172" s="64">
        <f t="shared" si="419"/>
        <v>2.3599501770159423E-3</v>
      </c>
      <c r="AU172" s="64">
        <f t="shared" si="419"/>
        <v>5.0762375254639492E-3</v>
      </c>
      <c r="AV172" s="64">
        <f t="shared" si="419"/>
        <v>5.161187116691327E-3</v>
      </c>
      <c r="AW172" s="64">
        <f t="shared" si="419"/>
        <v>6.5171079877870608E-3</v>
      </c>
      <c r="AY172" s="24" t="s">
        <v>30</v>
      </c>
      <c r="AZ172" s="64">
        <f t="shared" si="400"/>
        <v>3.9435108383671869E-2</v>
      </c>
      <c r="BA172" s="64">
        <f t="shared" si="400"/>
        <v>3.7339505320216619E-2</v>
      </c>
      <c r="BB172" s="64">
        <f t="shared" si="400"/>
        <v>3.4883787391366293E-2</v>
      </c>
      <c r="BC172" s="64">
        <f t="shared" si="400"/>
        <v>3.5062156437948147E-2</v>
      </c>
      <c r="BD172" s="64">
        <f t="shared" si="400"/>
        <v>3.3966978842358671E-2</v>
      </c>
      <c r="BF172" s="45"/>
      <c r="BG172" s="45"/>
      <c r="BH172" s="45"/>
      <c r="BI172" s="45"/>
      <c r="BJ172" s="45"/>
      <c r="BK172" s="45"/>
    </row>
    <row r="173" spans="1:64" outlineLevel="1" x14ac:dyDescent="0.25">
      <c r="C173" s="24" t="s">
        <v>31</v>
      </c>
      <c r="D173" s="64">
        <f t="shared" si="393"/>
        <v>0.9644769660944521</v>
      </c>
      <c r="E173" s="64"/>
      <c r="F173" s="64">
        <f t="shared" si="401"/>
        <v>0.9644769660944521</v>
      </c>
      <c r="I173" s="24" t="s">
        <v>31</v>
      </c>
      <c r="J173" s="64">
        <f t="shared" ref="J173:N173" si="420">J92*$D$15</f>
        <v>0.9644769660944521</v>
      </c>
      <c r="K173" s="64">
        <f t="shared" si="420"/>
        <v>0.9644769660944521</v>
      </c>
      <c r="L173" s="64">
        <f t="shared" si="420"/>
        <v>0.9644769660944521</v>
      </c>
      <c r="M173" s="64">
        <f t="shared" si="420"/>
        <v>0.9644769660944521</v>
      </c>
      <c r="N173" s="64">
        <f t="shared" si="420"/>
        <v>0.9644769660944521</v>
      </c>
      <c r="P173" s="24" t="s">
        <v>31</v>
      </c>
      <c r="Q173" s="64">
        <f t="shared" ref="Q173:U173" si="421">Q92*$D$15</f>
        <v>0</v>
      </c>
      <c r="R173" s="64">
        <f t="shared" si="421"/>
        <v>0</v>
      </c>
      <c r="S173" s="64">
        <f t="shared" si="421"/>
        <v>0</v>
      </c>
      <c r="T173" s="64">
        <f t="shared" si="421"/>
        <v>0</v>
      </c>
      <c r="U173" s="64">
        <f t="shared" si="421"/>
        <v>0</v>
      </c>
      <c r="W173" s="24" t="s">
        <v>31</v>
      </c>
      <c r="X173" s="64">
        <f t="shared" ref="X173:AB173" si="422">X92*$D$15</f>
        <v>0</v>
      </c>
      <c r="Y173" s="64">
        <f t="shared" si="422"/>
        <v>6.4652212846056456E-3</v>
      </c>
      <c r="Z173" s="64">
        <f t="shared" si="422"/>
        <v>1.2838050308567717E-2</v>
      </c>
      <c r="AA173" s="64">
        <f t="shared" si="422"/>
        <v>1.9278117835186515E-2</v>
      </c>
      <c r="AB173" s="64">
        <f t="shared" si="422"/>
        <v>2.565519890830276E-2</v>
      </c>
      <c r="AD173" s="24" t="s">
        <v>31</v>
      </c>
      <c r="AE173" s="64">
        <f t="shared" ref="AE173:AI173" si="423">AE92*$D$15</f>
        <v>0</v>
      </c>
      <c r="AF173" s="64">
        <f t="shared" si="423"/>
        <v>0</v>
      </c>
      <c r="AG173" s="64">
        <f t="shared" si="423"/>
        <v>0</v>
      </c>
      <c r="AH173" s="64">
        <f t="shared" si="423"/>
        <v>0</v>
      </c>
      <c r="AI173" s="64">
        <f t="shared" si="423"/>
        <v>0</v>
      </c>
      <c r="AK173" s="24" t="s">
        <v>31</v>
      </c>
      <c r="AL173" s="64">
        <f t="shared" ref="AL173:AP173" si="424">AL92*$D$15</f>
        <v>0.9644769660944521</v>
      </c>
      <c r="AM173" s="64">
        <f t="shared" si="424"/>
        <v>0.9709421873790578</v>
      </c>
      <c r="AN173" s="64">
        <f t="shared" si="424"/>
        <v>0.97731501640301977</v>
      </c>
      <c r="AO173" s="64">
        <f t="shared" si="424"/>
        <v>0.98375508392963862</v>
      </c>
      <c r="AP173" s="64">
        <f t="shared" si="424"/>
        <v>0.99013216500275492</v>
      </c>
      <c r="AR173" s="24" t="s">
        <v>31</v>
      </c>
      <c r="AS173" s="64">
        <f t="shared" ref="AS173:AW173" si="425">AS92*$D$15</f>
        <v>0</v>
      </c>
      <c r="AT173" s="64">
        <f t="shared" si="425"/>
        <v>5.7718050745990325E-2</v>
      </c>
      <c r="AU173" s="64">
        <f t="shared" si="425"/>
        <v>0.12415115282810876</v>
      </c>
      <c r="AV173" s="64">
        <f t="shared" si="425"/>
        <v>0.12622879195162309</v>
      </c>
      <c r="AW173" s="64">
        <f t="shared" si="425"/>
        <v>0.15939097919085066</v>
      </c>
      <c r="AY173" s="24" t="s">
        <v>31</v>
      </c>
      <c r="AZ173" s="64">
        <f t="shared" si="400"/>
        <v>0.9644769660944521</v>
      </c>
      <c r="BA173" s="64">
        <f t="shared" si="400"/>
        <v>0.91322413663306745</v>
      </c>
      <c r="BB173" s="64">
        <f t="shared" si="400"/>
        <v>0.85316386357491103</v>
      </c>
      <c r="BC173" s="64">
        <f t="shared" si="400"/>
        <v>0.85752629197801544</v>
      </c>
      <c r="BD173" s="64">
        <f t="shared" si="400"/>
        <v>0.83074118581190426</v>
      </c>
      <c r="BF173" s="45"/>
      <c r="BG173" s="45"/>
      <c r="BH173" s="45"/>
      <c r="BI173" s="45"/>
      <c r="BJ173" s="45"/>
      <c r="BK173" s="45"/>
    </row>
    <row r="174" spans="1:64" s="46" customFormat="1" outlineLevel="1" x14ac:dyDescent="0.25">
      <c r="A174"/>
      <c r="B174"/>
      <c r="C174" s="24" t="s">
        <v>32</v>
      </c>
      <c r="D174" s="64">
        <f t="shared" si="393"/>
        <v>0</v>
      </c>
      <c r="E174" s="64"/>
      <c r="F174" s="64">
        <f t="shared" si="401"/>
        <v>0</v>
      </c>
      <c r="G174"/>
      <c r="H174"/>
      <c r="I174" s="24" t="s">
        <v>32</v>
      </c>
      <c r="J174" s="64">
        <f t="shared" ref="J174:N174" si="426">J93*$D$15</f>
        <v>0</v>
      </c>
      <c r="K174" s="64">
        <f t="shared" si="426"/>
        <v>0</v>
      </c>
      <c r="L174" s="64">
        <f t="shared" si="426"/>
        <v>0</v>
      </c>
      <c r="M174" s="64">
        <f t="shared" si="426"/>
        <v>0</v>
      </c>
      <c r="N174" s="64">
        <f t="shared" si="426"/>
        <v>0</v>
      </c>
      <c r="O174"/>
      <c r="P174" s="24" t="s">
        <v>32</v>
      </c>
      <c r="Q174" s="64">
        <f t="shared" ref="Q174:U174" si="427">Q93*$D$15</f>
        <v>0</v>
      </c>
      <c r="R174" s="64">
        <f t="shared" si="427"/>
        <v>0</v>
      </c>
      <c r="S174" s="64">
        <f t="shared" si="427"/>
        <v>0</v>
      </c>
      <c r="T174" s="64">
        <f t="shared" si="427"/>
        <v>0</v>
      </c>
      <c r="U174" s="64">
        <f t="shared" si="427"/>
        <v>0</v>
      </c>
      <c r="V174"/>
      <c r="W174" s="24" t="s">
        <v>32</v>
      </c>
      <c r="X174" s="64">
        <f t="shared" ref="X174:AB174" si="428">X93*$D$15</f>
        <v>0</v>
      </c>
      <c r="Y174" s="64">
        <f t="shared" si="428"/>
        <v>0</v>
      </c>
      <c r="Z174" s="64">
        <f t="shared" si="428"/>
        <v>0</v>
      </c>
      <c r="AA174" s="64">
        <f t="shared" si="428"/>
        <v>0</v>
      </c>
      <c r="AB174" s="64">
        <f t="shared" si="428"/>
        <v>0</v>
      </c>
      <c r="AC174"/>
      <c r="AD174" s="24" t="s">
        <v>32</v>
      </c>
      <c r="AE174" s="64">
        <f t="shared" ref="AE174:AI174" si="429">AE93*$D$15</f>
        <v>0</v>
      </c>
      <c r="AF174" s="64">
        <f t="shared" si="429"/>
        <v>0</v>
      </c>
      <c r="AG174" s="64">
        <f t="shared" si="429"/>
        <v>0</v>
      </c>
      <c r="AH174" s="64">
        <f t="shared" si="429"/>
        <v>0</v>
      </c>
      <c r="AI174" s="64">
        <f t="shared" si="429"/>
        <v>0</v>
      </c>
      <c r="AJ174"/>
      <c r="AK174" s="24" t="s">
        <v>32</v>
      </c>
      <c r="AL174" s="64">
        <f t="shared" ref="AL174:AP174" si="430">AL93*$D$15</f>
        <v>0</v>
      </c>
      <c r="AM174" s="64">
        <f t="shared" si="430"/>
        <v>0</v>
      </c>
      <c r="AN174" s="64">
        <f t="shared" si="430"/>
        <v>0</v>
      </c>
      <c r="AO174" s="64">
        <f t="shared" si="430"/>
        <v>0</v>
      </c>
      <c r="AP174" s="64">
        <f t="shared" si="430"/>
        <v>0</v>
      </c>
      <c r="AQ174"/>
      <c r="AR174" s="24" t="s">
        <v>32</v>
      </c>
      <c r="AS174" s="64">
        <f t="shared" ref="AS174:AW174" si="431">AS93*$D$15</f>
        <v>0</v>
      </c>
      <c r="AT174" s="64">
        <f t="shared" si="431"/>
        <v>0</v>
      </c>
      <c r="AU174" s="64">
        <f t="shared" si="431"/>
        <v>0</v>
      </c>
      <c r="AV174" s="64">
        <f t="shared" si="431"/>
        <v>0</v>
      </c>
      <c r="AW174" s="64">
        <f t="shared" si="431"/>
        <v>0</v>
      </c>
      <c r="AX174"/>
      <c r="AY174" s="24" t="s">
        <v>32</v>
      </c>
      <c r="AZ174" s="64">
        <f t="shared" si="400"/>
        <v>0</v>
      </c>
      <c r="BA174" s="64">
        <f t="shared" si="400"/>
        <v>0</v>
      </c>
      <c r="BB174" s="64">
        <f t="shared" si="400"/>
        <v>0</v>
      </c>
      <c r="BC174" s="64">
        <f t="shared" si="400"/>
        <v>0</v>
      </c>
      <c r="BD174" s="64">
        <f t="shared" si="400"/>
        <v>0</v>
      </c>
      <c r="BE174"/>
      <c r="BL174"/>
    </row>
    <row r="175" spans="1:64" ht="18.600000000000001" customHeight="1" outlineLevel="1" x14ac:dyDescent="0.25">
      <c r="C175" s="24" t="s">
        <v>41</v>
      </c>
      <c r="D175" s="64">
        <f t="shared" si="393"/>
        <v>0.92165802283406228</v>
      </c>
      <c r="E175" s="64"/>
      <c r="F175" s="64">
        <f t="shared" si="401"/>
        <v>0.92165802283406228</v>
      </c>
      <c r="I175" s="24" t="s">
        <v>41</v>
      </c>
      <c r="J175" s="64">
        <f t="shared" ref="J175:N175" si="432">J94*$D$15</f>
        <v>0.92165802283406228</v>
      </c>
      <c r="K175" s="64">
        <f t="shared" si="432"/>
        <v>0.92165802283406228</v>
      </c>
      <c r="L175" s="64">
        <f t="shared" si="432"/>
        <v>0.92165802283406228</v>
      </c>
      <c r="M175" s="64">
        <f t="shared" si="432"/>
        <v>0.92165802283406228</v>
      </c>
      <c r="N175" s="64">
        <f t="shared" si="432"/>
        <v>0.92165802283406228</v>
      </c>
      <c r="P175" s="24" t="s">
        <v>41</v>
      </c>
      <c r="Q175" s="64">
        <f t="shared" ref="Q175:U175" si="433">Q94*$D$15</f>
        <v>0</v>
      </c>
      <c r="R175" s="64">
        <f t="shared" si="433"/>
        <v>0</v>
      </c>
      <c r="S175" s="64">
        <f t="shared" si="433"/>
        <v>0</v>
      </c>
      <c r="T175" s="64">
        <f t="shared" si="433"/>
        <v>0</v>
      </c>
      <c r="U175" s="64">
        <f t="shared" si="433"/>
        <v>0</v>
      </c>
      <c r="W175" s="24" t="s">
        <v>41</v>
      </c>
      <c r="X175" s="64">
        <f t="shared" ref="X175:AB175" si="434">X94*$D$15</f>
        <v>0</v>
      </c>
      <c r="Y175" s="64">
        <f t="shared" si="434"/>
        <v>6.178191160420927E-3</v>
      </c>
      <c r="Z175" s="64">
        <f t="shared" si="434"/>
        <v>1.226809190928879E-2</v>
      </c>
      <c r="AA175" s="64">
        <f t="shared" si="434"/>
        <v>1.8422246038585079E-2</v>
      </c>
      <c r="AB175" s="64">
        <f t="shared" si="434"/>
        <v>2.4516210062527622E-2</v>
      </c>
      <c r="AD175" s="24" t="s">
        <v>41</v>
      </c>
      <c r="AE175" s="64">
        <f t="shared" ref="AE175:AI175" si="435">AE94*$D$15</f>
        <v>0</v>
      </c>
      <c r="AF175" s="64">
        <f t="shared" si="435"/>
        <v>0</v>
      </c>
      <c r="AG175" s="64">
        <f t="shared" si="435"/>
        <v>0</v>
      </c>
      <c r="AH175" s="64">
        <f t="shared" si="435"/>
        <v>0</v>
      </c>
      <c r="AI175" s="64">
        <f t="shared" si="435"/>
        <v>0</v>
      </c>
      <c r="AK175" s="24" t="s">
        <v>41</v>
      </c>
      <c r="AL175" s="64">
        <f t="shared" ref="AL175:AP175" si="436">AL94*$D$15</f>
        <v>0.92165802283406228</v>
      </c>
      <c r="AM175" s="64">
        <f t="shared" si="436"/>
        <v>0.92783621399448335</v>
      </c>
      <c r="AN175" s="64">
        <f t="shared" si="436"/>
        <v>0.93392611474335119</v>
      </c>
      <c r="AO175" s="64">
        <f t="shared" si="436"/>
        <v>0.9400802688726474</v>
      </c>
      <c r="AP175" s="64">
        <f t="shared" si="436"/>
        <v>0.94617423289658997</v>
      </c>
      <c r="AR175" s="24" t="s">
        <v>41</v>
      </c>
      <c r="AS175" s="64">
        <f t="shared" ref="AS175:AW175" si="437">AS94*$D$15</f>
        <v>0</v>
      </c>
      <c r="AT175" s="64">
        <f t="shared" si="437"/>
        <v>5.5155598736378687E-2</v>
      </c>
      <c r="AU175" s="64">
        <f t="shared" si="437"/>
        <v>0.11863933517404343</v>
      </c>
      <c r="AV175" s="64">
        <f t="shared" si="437"/>
        <v>0.12062473537960251</v>
      </c>
      <c r="AW175" s="64">
        <f t="shared" si="437"/>
        <v>0.152314653333295</v>
      </c>
      <c r="AY175" s="24" t="s">
        <v>41</v>
      </c>
      <c r="AZ175" s="64">
        <f t="shared" si="400"/>
        <v>0.92165802283406228</v>
      </c>
      <c r="BA175" s="64">
        <f t="shared" si="400"/>
        <v>0.8726806152581047</v>
      </c>
      <c r="BB175" s="64">
        <f t="shared" si="400"/>
        <v>0.81528677956930773</v>
      </c>
      <c r="BC175" s="64">
        <f t="shared" si="400"/>
        <v>0.8194555334930449</v>
      </c>
      <c r="BD175" s="64">
        <f t="shared" si="400"/>
        <v>0.79385957956329489</v>
      </c>
      <c r="BF175" s="45"/>
      <c r="BG175" s="45"/>
      <c r="BH175" s="45"/>
      <c r="BI175" s="45"/>
      <c r="BJ175" s="45"/>
      <c r="BK175" s="45"/>
    </row>
    <row r="176" spans="1:64" outlineLevel="1" x14ac:dyDescent="0.25">
      <c r="C176" s="28" t="s">
        <v>42</v>
      </c>
      <c r="D176" s="49"/>
      <c r="E176" s="49"/>
      <c r="F176" s="49"/>
      <c r="I176" s="28" t="s">
        <v>42</v>
      </c>
      <c r="J176" s="49"/>
      <c r="K176" s="49"/>
      <c r="L176" s="49"/>
      <c r="M176" s="49"/>
      <c r="N176" s="49"/>
      <c r="P176" s="28" t="s">
        <v>42</v>
      </c>
      <c r="Q176" s="49"/>
      <c r="R176" s="49"/>
      <c r="S176" s="49"/>
      <c r="T176" s="49"/>
      <c r="U176" s="49"/>
      <c r="W176" s="28" t="s">
        <v>42</v>
      </c>
      <c r="X176" s="49"/>
      <c r="Y176" s="49"/>
      <c r="Z176" s="49"/>
      <c r="AA176" s="49"/>
      <c r="AB176" s="49"/>
      <c r="AD176" s="28" t="s">
        <v>42</v>
      </c>
      <c r="AE176" s="49"/>
      <c r="AF176" s="49"/>
      <c r="AG176" s="49"/>
      <c r="AH176" s="49"/>
      <c r="AI176" s="49"/>
      <c r="AK176" s="28" t="s">
        <v>42</v>
      </c>
      <c r="AL176" s="49"/>
      <c r="AM176" s="49"/>
      <c r="AN176" s="49"/>
      <c r="AO176" s="49"/>
      <c r="AP176" s="49"/>
      <c r="AR176" s="28" t="s">
        <v>42</v>
      </c>
      <c r="AS176" s="49"/>
      <c r="AT176" s="49"/>
      <c r="AU176" s="49"/>
      <c r="AV176" s="49"/>
      <c r="AW176" s="49"/>
      <c r="AY176" s="28" t="s">
        <v>42</v>
      </c>
      <c r="AZ176" s="49"/>
      <c r="BA176" s="49"/>
      <c r="BB176" s="49"/>
      <c r="BC176" s="49"/>
      <c r="BD176" s="49"/>
      <c r="BF176" s="45"/>
      <c r="BG176" s="45"/>
      <c r="BH176" s="45"/>
      <c r="BI176" s="45"/>
      <c r="BJ176" s="45"/>
      <c r="BK176" s="45"/>
    </row>
    <row r="177" spans="3:63" ht="18.600000000000001" customHeight="1" outlineLevel="1" x14ac:dyDescent="0.25">
      <c r="C177" s="24" t="s">
        <v>35</v>
      </c>
      <c r="D177" s="64">
        <f>D96*$D$15</f>
        <v>16.984361058115784</v>
      </c>
      <c r="E177" s="64">
        <f>E96*$D$15</f>
        <v>0</v>
      </c>
      <c r="F177" s="64">
        <f t="shared" si="401"/>
        <v>16.984361058115784</v>
      </c>
      <c r="I177" s="24" t="s">
        <v>35</v>
      </c>
      <c r="J177" s="64">
        <f t="shared" ref="J177:N177" si="438">J96*$D$15</f>
        <v>16.984361058115784</v>
      </c>
      <c r="K177" s="64">
        <f t="shared" si="438"/>
        <v>16.984361058115784</v>
      </c>
      <c r="L177" s="64">
        <f t="shared" si="438"/>
        <v>16.984361058115784</v>
      </c>
      <c r="M177" s="64">
        <f t="shared" si="438"/>
        <v>16.984361058115784</v>
      </c>
      <c r="N177" s="64">
        <f t="shared" si="438"/>
        <v>16.984361058115784</v>
      </c>
      <c r="P177" s="24" t="s">
        <v>35</v>
      </c>
      <c r="Q177" s="64">
        <f t="shared" ref="Q177:U177" si="439">Q96*$D$15</f>
        <v>0</v>
      </c>
      <c r="R177" s="64">
        <f t="shared" si="439"/>
        <v>0</v>
      </c>
      <c r="S177" s="64">
        <f t="shared" si="439"/>
        <v>0</v>
      </c>
      <c r="T177" s="64">
        <f t="shared" si="439"/>
        <v>-0.84840132853981209</v>
      </c>
      <c r="U177" s="64">
        <f t="shared" si="439"/>
        <v>-0.84840132853981209</v>
      </c>
      <c r="W177" s="24" t="s">
        <v>35</v>
      </c>
      <c r="X177" s="64">
        <f t="shared" ref="X177:AB177" si="440">X96*$D$15</f>
        <v>0</v>
      </c>
      <c r="Y177" s="64">
        <f t="shared" si="440"/>
        <v>0.11385202185077781</v>
      </c>
      <c r="Z177" s="64">
        <f t="shared" si="440"/>
        <v>0.22607702349380465</v>
      </c>
      <c r="AA177" s="64">
        <f t="shared" si="440"/>
        <v>0.32252811003899751</v>
      </c>
      <c r="AB177" s="64">
        <f t="shared" si="440"/>
        <v>0.42921839607530266</v>
      </c>
      <c r="AD177" s="24" t="s">
        <v>35</v>
      </c>
      <c r="AE177" s="64">
        <f t="shared" ref="AE177:AI177" si="441">AE96*$D$15</f>
        <v>0</v>
      </c>
      <c r="AF177" s="64">
        <f t="shared" si="441"/>
        <v>0</v>
      </c>
      <c r="AG177" s="64">
        <f t="shared" si="441"/>
        <v>0</v>
      </c>
      <c r="AH177" s="64">
        <f t="shared" si="441"/>
        <v>0</v>
      </c>
      <c r="AI177" s="64">
        <f t="shared" si="441"/>
        <v>0</v>
      </c>
      <c r="AK177" s="24" t="s">
        <v>35</v>
      </c>
      <c r="AL177" s="64">
        <f t="shared" ref="AL177:AP177" si="442">AL96*$D$15</f>
        <v>16.984361058115784</v>
      </c>
      <c r="AM177" s="64">
        <f t="shared" si="442"/>
        <v>17.098213079966559</v>
      </c>
      <c r="AN177" s="64">
        <f t="shared" si="442"/>
        <v>17.210438081609585</v>
      </c>
      <c r="AO177" s="64">
        <f t="shared" si="442"/>
        <v>16.458487839614968</v>
      </c>
      <c r="AP177" s="64">
        <f t="shared" si="442"/>
        <v>16.565178125651272</v>
      </c>
      <c r="AR177" s="24" t="s">
        <v>35</v>
      </c>
      <c r="AS177" s="64">
        <f t="shared" ref="AS177:AW177" si="443">AS96*$D$15</f>
        <v>0</v>
      </c>
      <c r="AT177" s="64">
        <f t="shared" si="443"/>
        <v>1.0164101869743838</v>
      </c>
      <c r="AU177" s="64">
        <f t="shared" si="443"/>
        <v>2.1862917203223402</v>
      </c>
      <c r="AV177" s="64">
        <f t="shared" si="443"/>
        <v>2.1118417289863465</v>
      </c>
      <c r="AW177" s="64">
        <f t="shared" si="443"/>
        <v>2.6666540642188616</v>
      </c>
      <c r="AY177" s="24" t="s">
        <v>35</v>
      </c>
      <c r="AZ177" s="64">
        <f t="shared" ref="AZ177:BD180" si="444">BG96</f>
        <v>16.984361058115784</v>
      </c>
      <c r="BA177" s="64">
        <f t="shared" si="444"/>
        <v>16.081802892992176</v>
      </c>
      <c r="BB177" s="64">
        <f t="shared" si="444"/>
        <v>15.024146361287247</v>
      </c>
      <c r="BC177" s="64">
        <f t="shared" si="444"/>
        <v>14.346646110628621</v>
      </c>
      <c r="BD177" s="64">
        <f t="shared" si="444"/>
        <v>13.898524061432411</v>
      </c>
      <c r="BF177" s="45"/>
      <c r="BG177" s="45"/>
      <c r="BH177" s="45"/>
      <c r="BI177" s="45"/>
      <c r="BJ177" s="45"/>
      <c r="BK177" s="45"/>
    </row>
    <row r="178" spans="3:63" ht="18.600000000000001" customHeight="1" outlineLevel="1" x14ac:dyDescent="0.25">
      <c r="C178" s="24" t="s">
        <v>36</v>
      </c>
      <c r="D178" s="64">
        <f>D97*$D$15</f>
        <v>5.3704940747343728E-2</v>
      </c>
      <c r="E178" s="64"/>
      <c r="F178" s="64">
        <f t="shared" si="401"/>
        <v>5.3704940747343728E-2</v>
      </c>
      <c r="I178" s="24" t="s">
        <v>36</v>
      </c>
      <c r="J178" s="64">
        <f t="shared" ref="J178:N178" si="445">J97*$D$15</f>
        <v>5.3704940747343728E-2</v>
      </c>
      <c r="K178" s="64">
        <f t="shared" si="445"/>
        <v>5.3704940747343728E-2</v>
      </c>
      <c r="L178" s="64">
        <f t="shared" si="445"/>
        <v>5.3704940747343728E-2</v>
      </c>
      <c r="M178" s="64">
        <f t="shared" si="445"/>
        <v>5.3704940747343728E-2</v>
      </c>
      <c r="N178" s="64">
        <f t="shared" si="445"/>
        <v>5.3704940747343728E-2</v>
      </c>
      <c r="P178" s="24" t="s">
        <v>36</v>
      </c>
      <c r="Q178" s="58">
        <f t="shared" ref="Q178:U178" si="446">Q97*$D$15</f>
        <v>0</v>
      </c>
      <c r="R178" s="58">
        <f t="shared" si="446"/>
        <v>1.0866434980781248</v>
      </c>
      <c r="S178" s="58">
        <f t="shared" si="446"/>
        <v>1.0866434980781248</v>
      </c>
      <c r="T178" s="58">
        <f t="shared" si="446"/>
        <v>1.0866434980781248</v>
      </c>
      <c r="U178" s="58">
        <f t="shared" si="446"/>
        <v>1.0866434980781248</v>
      </c>
      <c r="W178" s="24" t="s">
        <v>36</v>
      </c>
      <c r="X178" s="64">
        <f t="shared" ref="X178:AB178" si="447">X97*$D$15</f>
        <v>0</v>
      </c>
      <c r="Y178" s="64">
        <f t="shared" si="447"/>
        <v>7.6441483391934449E-3</v>
      </c>
      <c r="Z178" s="64">
        <f t="shared" si="447"/>
        <v>1.5179056775425703E-2</v>
      </c>
      <c r="AA178" s="64">
        <f t="shared" si="447"/>
        <v>2.279346459238869E-2</v>
      </c>
      <c r="AB178" s="64">
        <f t="shared" si="447"/>
        <v>3.0333400434961622E-2</v>
      </c>
      <c r="AD178" s="24" t="s">
        <v>36</v>
      </c>
      <c r="AE178" s="64">
        <f t="shared" ref="AE178:AI178" si="448">AE97*$D$15</f>
        <v>0</v>
      </c>
      <c r="AF178" s="64">
        <f t="shared" si="448"/>
        <v>0</v>
      </c>
      <c r="AG178" s="64">
        <f t="shared" si="448"/>
        <v>0</v>
      </c>
      <c r="AH178" s="64">
        <f t="shared" si="448"/>
        <v>0</v>
      </c>
      <c r="AI178" s="64">
        <f t="shared" si="448"/>
        <v>0</v>
      </c>
      <c r="AK178" s="24" t="s">
        <v>36</v>
      </c>
      <c r="AL178" s="64">
        <f t="shared" ref="AL178:AP178" si="449">AL97*$D$15</f>
        <v>5.3704940747343728E-2</v>
      </c>
      <c r="AM178" s="64">
        <f t="shared" si="449"/>
        <v>1.1479925871646619</v>
      </c>
      <c r="AN178" s="64">
        <f t="shared" si="449"/>
        <v>1.1555274956008941</v>
      </c>
      <c r="AO178" s="64">
        <f t="shared" si="449"/>
        <v>1.1631419034178572</v>
      </c>
      <c r="AP178" s="64">
        <f t="shared" si="449"/>
        <v>1.1706818392604301</v>
      </c>
      <c r="AR178" s="24" t="s">
        <v>36</v>
      </c>
      <c r="AS178" s="64">
        <f t="shared" ref="AS178:AW178" si="450">AS97*$D$15</f>
        <v>0</v>
      </c>
      <c r="AT178" s="64">
        <f t="shared" si="450"/>
        <v>6.8242883318162653E-2</v>
      </c>
      <c r="AU178" s="64">
        <f t="shared" si="450"/>
        <v>0.14678999943276128</v>
      </c>
      <c r="AV178" s="64">
        <f t="shared" si="450"/>
        <v>0.14924649410731664</v>
      </c>
      <c r="AW178" s="64">
        <f t="shared" si="450"/>
        <v>0.18845577517436454</v>
      </c>
      <c r="AY178" s="24" t="s">
        <v>36</v>
      </c>
      <c r="AZ178" s="64">
        <f t="shared" si="444"/>
        <v>5.3704940747343728E-2</v>
      </c>
      <c r="BA178" s="64">
        <f t="shared" si="444"/>
        <v>1.0797497038464992</v>
      </c>
      <c r="BB178" s="64">
        <f t="shared" si="444"/>
        <v>1.0087374961681328</v>
      </c>
      <c r="BC178" s="64">
        <f t="shared" si="444"/>
        <v>1.0138954093105406</v>
      </c>
      <c r="BD178" s="64">
        <f t="shared" si="444"/>
        <v>0.9822260640860655</v>
      </c>
      <c r="BF178" s="45"/>
      <c r="BG178" s="45"/>
      <c r="BH178" s="45"/>
      <c r="BI178" s="45"/>
      <c r="BJ178" s="45"/>
      <c r="BK178" s="45"/>
    </row>
    <row r="179" spans="3:63" ht="18.600000000000001" customHeight="1" outlineLevel="1" x14ac:dyDescent="0.25">
      <c r="C179" s="24" t="s">
        <v>37</v>
      </c>
      <c r="D179" s="64">
        <f>D98*$D$15</f>
        <v>6.4076973009609364E-2</v>
      </c>
      <c r="E179" s="64"/>
      <c r="F179" s="64">
        <f t="shared" si="401"/>
        <v>6.4076973009609364E-2</v>
      </c>
      <c r="I179" s="24" t="s">
        <v>37</v>
      </c>
      <c r="J179" s="64">
        <f t="shared" ref="J179:N179" si="451">J98*$D$15</f>
        <v>6.4076973009609364E-2</v>
      </c>
      <c r="K179" s="64">
        <f t="shared" si="451"/>
        <v>6.4076973009609364E-2</v>
      </c>
      <c r="L179" s="64">
        <f t="shared" si="451"/>
        <v>6.4076973009609364E-2</v>
      </c>
      <c r="M179" s="64">
        <f t="shared" si="451"/>
        <v>6.4076973009609364E-2</v>
      </c>
      <c r="N179" s="64">
        <f t="shared" si="451"/>
        <v>6.4076973009609364E-2</v>
      </c>
      <c r="P179" s="24" t="s">
        <v>37</v>
      </c>
      <c r="Q179" s="64">
        <f t="shared" ref="Q179:U179" si="452">Q98*$D$15</f>
        <v>0</v>
      </c>
      <c r="R179" s="64">
        <f t="shared" si="452"/>
        <v>0</v>
      </c>
      <c r="S179" s="64">
        <f t="shared" si="452"/>
        <v>0</v>
      </c>
      <c r="T179" s="64">
        <f t="shared" si="452"/>
        <v>0</v>
      </c>
      <c r="U179" s="64">
        <f t="shared" si="452"/>
        <v>0</v>
      </c>
      <c r="W179" s="24" t="s">
        <v>37</v>
      </c>
      <c r="X179" s="64">
        <f t="shared" ref="X179:AB179" si="453">X98*$D$15</f>
        <v>0</v>
      </c>
      <c r="Y179" s="64">
        <f t="shared" si="453"/>
        <v>4.2953001918996371E-4</v>
      </c>
      <c r="Z179" s="64">
        <f t="shared" si="453"/>
        <v>8.5292177214892713E-4</v>
      </c>
      <c r="AA179" s="64">
        <f t="shared" si="453"/>
        <v>1.2807806506810271E-3</v>
      </c>
      <c r="AB179" s="64">
        <f t="shared" si="453"/>
        <v>1.7044548971037702E-3</v>
      </c>
      <c r="AD179" s="24" t="s">
        <v>37</v>
      </c>
      <c r="AE179" s="64">
        <f t="shared" ref="AE179:AI179" si="454">AE98*$D$15</f>
        <v>0</v>
      </c>
      <c r="AF179" s="64">
        <f t="shared" si="454"/>
        <v>0</v>
      </c>
      <c r="AG179" s="64">
        <f t="shared" si="454"/>
        <v>0</v>
      </c>
      <c r="AH179" s="64">
        <f t="shared" si="454"/>
        <v>0</v>
      </c>
      <c r="AI179" s="64">
        <f t="shared" si="454"/>
        <v>0</v>
      </c>
      <c r="AK179" s="24" t="s">
        <v>37</v>
      </c>
      <c r="AL179" s="64">
        <f t="shared" ref="AL179:AP179" si="455">AL98*$D$15</f>
        <v>6.4076973009609364E-2</v>
      </c>
      <c r="AM179" s="64">
        <f t="shared" si="455"/>
        <v>6.4506503028799331E-2</v>
      </c>
      <c r="AN179" s="64">
        <f t="shared" si="455"/>
        <v>6.4929894781758299E-2</v>
      </c>
      <c r="AO179" s="64">
        <f t="shared" si="455"/>
        <v>6.5357753660290396E-2</v>
      </c>
      <c r="AP179" s="64">
        <f t="shared" si="455"/>
        <v>6.5781427906713139E-2</v>
      </c>
      <c r="AR179" s="24" t="s">
        <v>37</v>
      </c>
      <c r="AS179" s="64">
        <f t="shared" ref="AS179:AW179" si="456">AS98*$D$15</f>
        <v>0</v>
      </c>
      <c r="AT179" s="64">
        <f t="shared" si="456"/>
        <v>3.8346151435781389E-3</v>
      </c>
      <c r="AU179" s="64">
        <f t="shared" si="456"/>
        <v>8.2482323046992791E-3</v>
      </c>
      <c r="AV179" s="64">
        <f t="shared" si="456"/>
        <v>8.3862644513665353E-3</v>
      </c>
      <c r="AW179" s="64">
        <f t="shared" si="456"/>
        <v>1.0589461263077122E-2</v>
      </c>
      <c r="AY179" s="24" t="s">
        <v>37</v>
      </c>
      <c r="AZ179" s="64">
        <f t="shared" si="444"/>
        <v>6.4076973009609364E-2</v>
      </c>
      <c r="BA179" s="64">
        <f t="shared" si="444"/>
        <v>6.0671887885221196E-2</v>
      </c>
      <c r="BB179" s="64">
        <f t="shared" si="444"/>
        <v>5.6681662477059025E-2</v>
      </c>
      <c r="BC179" s="64">
        <f t="shared" si="444"/>
        <v>5.6971489208923864E-2</v>
      </c>
      <c r="BD179" s="64">
        <f t="shared" si="444"/>
        <v>5.5191966643636015E-2</v>
      </c>
      <c r="BF179" s="45"/>
      <c r="BG179" s="45"/>
      <c r="BH179" s="45"/>
      <c r="BI179" s="45"/>
      <c r="BJ179" s="45"/>
      <c r="BK179" s="45"/>
    </row>
    <row r="180" spans="3:63" ht="18.600000000000001" customHeight="1" outlineLevel="1" x14ac:dyDescent="0.25">
      <c r="C180" s="24" t="s">
        <v>43</v>
      </c>
      <c r="D180" s="64">
        <f>D99*$D$15</f>
        <v>0.33361316149992176</v>
      </c>
      <c r="E180" s="64"/>
      <c r="F180" s="64">
        <f t="shared" si="401"/>
        <v>0.33361316149992176</v>
      </c>
      <c r="I180" s="24" t="s">
        <v>43</v>
      </c>
      <c r="J180" s="64">
        <f t="shared" ref="J180:N180" si="457">J99*$D$15</f>
        <v>0.33361316149992176</v>
      </c>
      <c r="K180" s="64">
        <f t="shared" si="457"/>
        <v>0.33361316149992176</v>
      </c>
      <c r="L180" s="64">
        <f t="shared" si="457"/>
        <v>0.33361316149992176</v>
      </c>
      <c r="M180" s="64">
        <f t="shared" si="457"/>
        <v>0.33361316149992176</v>
      </c>
      <c r="N180" s="64">
        <f t="shared" si="457"/>
        <v>0.33361316149992176</v>
      </c>
      <c r="P180" s="24" t="s">
        <v>43</v>
      </c>
      <c r="Q180" s="64">
        <f t="shared" ref="Q180:U180" si="458">Q99*$D$15</f>
        <v>0</v>
      </c>
      <c r="R180" s="64">
        <f t="shared" si="458"/>
        <v>0</v>
      </c>
      <c r="S180" s="64">
        <f t="shared" si="458"/>
        <v>0</v>
      </c>
      <c r="T180" s="64">
        <f t="shared" si="458"/>
        <v>0</v>
      </c>
      <c r="U180" s="64">
        <f t="shared" si="458"/>
        <v>0</v>
      </c>
      <c r="W180" s="24" t="s">
        <v>43</v>
      </c>
      <c r="X180" s="64">
        <f t="shared" ref="X180:AB180" si="459">X99*$D$15</f>
        <v>0</v>
      </c>
      <c r="Y180" s="64">
        <f t="shared" si="459"/>
        <v>2.2363239230978687E-3</v>
      </c>
      <c r="Z180" s="64">
        <f t="shared" si="459"/>
        <v>4.4406893077806172E-3</v>
      </c>
      <c r="AA180" s="64">
        <f t="shared" si="459"/>
        <v>6.6683125308922772E-3</v>
      </c>
      <c r="AB180" s="64">
        <f t="shared" si="459"/>
        <v>8.8741487019297505E-3</v>
      </c>
      <c r="AD180" s="24" t="s">
        <v>43</v>
      </c>
      <c r="AE180" s="64">
        <f t="shared" ref="AE180:AI180" si="460">AE99*$D$15</f>
        <v>0</v>
      </c>
      <c r="AF180" s="64">
        <f t="shared" si="460"/>
        <v>0</v>
      </c>
      <c r="AG180" s="64">
        <f t="shared" si="460"/>
        <v>0</v>
      </c>
      <c r="AH180" s="64">
        <f t="shared" si="460"/>
        <v>0</v>
      </c>
      <c r="AI180" s="64">
        <f t="shared" si="460"/>
        <v>0</v>
      </c>
      <c r="AK180" s="24" t="s">
        <v>43</v>
      </c>
      <c r="AL180" s="64">
        <f t="shared" ref="AL180:AP180" si="461">AL99*$D$15</f>
        <v>0.33361316149992176</v>
      </c>
      <c r="AM180" s="64">
        <f t="shared" si="461"/>
        <v>0.33584948542301957</v>
      </c>
      <c r="AN180" s="64">
        <f t="shared" si="461"/>
        <v>0.33805385080770239</v>
      </c>
      <c r="AO180" s="64">
        <f t="shared" si="461"/>
        <v>0.34028147403081405</v>
      </c>
      <c r="AP180" s="64">
        <f t="shared" si="461"/>
        <v>0.34248731020185152</v>
      </c>
      <c r="AR180" s="24" t="s">
        <v>43</v>
      </c>
      <c r="AS180" s="64">
        <f t="shared" ref="AS180:AW180" si="462">AS99*$D$15</f>
        <v>0</v>
      </c>
      <c r="AT180" s="64">
        <f t="shared" si="462"/>
        <v>1.9964708398331036E-2</v>
      </c>
      <c r="AU180" s="64">
        <f t="shared" si="462"/>
        <v>4.2943958285043334E-2</v>
      </c>
      <c r="AV180" s="64">
        <f t="shared" si="462"/>
        <v>4.3662614904971031E-2</v>
      </c>
      <c r="AW180" s="64">
        <f t="shared" si="462"/>
        <v>5.5133435376641698E-2</v>
      </c>
      <c r="AY180" s="24" t="s">
        <v>43</v>
      </c>
      <c r="AZ180" s="64">
        <f t="shared" si="444"/>
        <v>0.33361316149992176</v>
      </c>
      <c r="BA180" s="64">
        <f t="shared" si="444"/>
        <v>0.31588477702468853</v>
      </c>
      <c r="BB180" s="64">
        <f t="shared" si="444"/>
        <v>0.29510989252265901</v>
      </c>
      <c r="BC180" s="64">
        <f t="shared" si="444"/>
        <v>0.29661885912584302</v>
      </c>
      <c r="BD180" s="64">
        <f t="shared" si="444"/>
        <v>0.2873538748252098</v>
      </c>
      <c r="BF180" s="45"/>
      <c r="BG180" s="45"/>
      <c r="BH180" s="45"/>
      <c r="BI180" s="45"/>
      <c r="BJ180" s="45"/>
      <c r="BK180" s="45"/>
    </row>
    <row r="181" spans="3:63" ht="18.600000000000001" customHeight="1" outlineLevel="1" thickBot="1" x14ac:dyDescent="0.3">
      <c r="C181" s="31" t="s">
        <v>44</v>
      </c>
      <c r="D181" s="51">
        <f>SUM(D169:D175,D177:D180)</f>
        <v>23.856660093951568</v>
      </c>
      <c r="E181" s="51">
        <f>SUM(E169:E175,E177:E180)</f>
        <v>0</v>
      </c>
      <c r="F181" s="50">
        <f t="shared" ref="F181" si="463">SUM(F169:F175,F177:F180)</f>
        <v>23.856660093951568</v>
      </c>
      <c r="I181" s="31" t="s">
        <v>44</v>
      </c>
      <c r="J181" s="51">
        <f>SUM(J169:J175,J177:J180)</f>
        <v>23.856660093951568</v>
      </c>
      <c r="K181" s="51">
        <f>SUM(K169:K175,K177:K180)</f>
        <v>23.856660093951568</v>
      </c>
      <c r="L181" s="51">
        <f>SUM(L169:L175,L177:L180)</f>
        <v>23.856660093951568</v>
      </c>
      <c r="M181" s="51">
        <f>SUM(M169:M175,M177:M180)</f>
        <v>23.856660093951568</v>
      </c>
      <c r="N181" s="51">
        <f t="shared" ref="N181" si="464">SUM(N169:N175,N177:N180)</f>
        <v>23.856660093951568</v>
      </c>
      <c r="P181" s="31" t="s">
        <v>44</v>
      </c>
      <c r="Q181" s="51">
        <f>SUM(Q169:Q175,Q177:Q180)</f>
        <v>0</v>
      </c>
      <c r="R181" s="51">
        <f>SUM(R169:R175,R177:R180)</f>
        <v>1.7086950265781247</v>
      </c>
      <c r="S181" s="51">
        <f>SUM(S169:S175,S177:S180)</f>
        <v>3.6237920452734365</v>
      </c>
      <c r="T181" s="51">
        <f>SUM(T169:T175,T177:T180)</f>
        <v>1.0375476623351876</v>
      </c>
      <c r="U181" s="51">
        <f t="shared" ref="U181" si="465">SUM(U169:U175,U177:U180)</f>
        <v>1.0375476623351876</v>
      </c>
      <c r="W181" s="31" t="s">
        <v>44</v>
      </c>
      <c r="X181" s="51">
        <f>SUM(X169:X175,X177:X180)</f>
        <v>0</v>
      </c>
      <c r="Y181" s="51">
        <f>SUM(Y169:Y175,Y177:Y180)</f>
        <v>0.1713733804790149</v>
      </c>
      <c r="Z181" s="51">
        <f>SUM(Z169:Z175,Z177:Z180)</f>
        <v>0.36578937545202955</v>
      </c>
      <c r="AA181" s="51">
        <f>SUM(AA169:AA175,AA177:AA180)</f>
        <v>0.49758935403368848</v>
      </c>
      <c r="AB181" s="51">
        <f t="shared" ref="AB181" si="466">SUM(AB169:AB175,AB177:AB180)</f>
        <v>0.66218880709858741</v>
      </c>
      <c r="AD181" s="31" t="s">
        <v>44</v>
      </c>
      <c r="AE181" s="51">
        <f>SUM(AE169:AE175,AE177:AE180)</f>
        <v>0</v>
      </c>
      <c r="AF181" s="51">
        <f>SUM(AF169:AF175,AF177:AF180)</f>
        <v>0</v>
      </c>
      <c r="AG181" s="51">
        <f>SUM(AG169:AG175,AG177:AG180)</f>
        <v>0</v>
      </c>
      <c r="AH181" s="51">
        <f>SUM(AH169:AH175,AH177:AH180)</f>
        <v>0</v>
      </c>
      <c r="AI181" s="51">
        <f t="shared" ref="AI181" si="467">SUM(AI169:AI175,AI177:AI180)</f>
        <v>0</v>
      </c>
      <c r="AK181" s="31" t="s">
        <v>44</v>
      </c>
      <c r="AL181" s="51">
        <f>SUM(AL169:AL175,AL177:AL180)</f>
        <v>23.856660093951568</v>
      </c>
      <c r="AM181" s="51">
        <f>SUM(AM169:AM175,AM177:AM180)</f>
        <v>25.736728501008699</v>
      </c>
      <c r="AN181" s="51">
        <f>SUM(AN169:AN175,AN177:AN180)</f>
        <v>27.846241514677029</v>
      </c>
      <c r="AO181" s="51">
        <f>SUM(AO169:AO175,AO177:AO180)</f>
        <v>25.391797110320436</v>
      </c>
      <c r="AP181" s="51">
        <f t="shared" ref="AP181" si="468">SUM(AP169:AP175,AP177:AP180)</f>
        <v>25.556396563385338</v>
      </c>
      <c r="AR181" s="31" t="s">
        <v>44</v>
      </c>
      <c r="AS181" s="51">
        <f>SUM(AS169:AS175,AS177:AS180)</f>
        <v>0</v>
      </c>
      <c r="AT181" s="51">
        <f>SUM(AT169:AT175,AT177:AT180)</f>
        <v>1.5299302275317281</v>
      </c>
      <c r="AU181" s="51">
        <f>SUM(AU169:AU175,AU177:AU180)</f>
        <v>3.5373885880736911</v>
      </c>
      <c r="AV181" s="51">
        <f>SUM(AV169:AV175,AV177:AV180)</f>
        <v>3.2581034925006875</v>
      </c>
      <c r="AW181" s="51">
        <f t="shared" ref="AW181" si="469">SUM(AW169:AW175,AW177:AW180)</f>
        <v>4.1140558975945876</v>
      </c>
      <c r="AY181" s="31" t="s">
        <v>44</v>
      </c>
      <c r="AZ181" s="51">
        <f>SUM(AZ169:AZ175,AZ177:AZ180)</f>
        <v>23.856660093951568</v>
      </c>
      <c r="BA181" s="51">
        <f>SUM(BA169:BA175,BA177:BA180)</f>
        <v>24.206798273476974</v>
      </c>
      <c r="BB181" s="51">
        <f>SUM(BB169:BB175,BB177:BB180)</f>
        <v>24.30885292660334</v>
      </c>
      <c r="BC181" s="51">
        <f>SUM(BC169:BC175,BC177:BC180)</f>
        <v>22.133693617819748</v>
      </c>
      <c r="BD181" s="51">
        <f t="shared" ref="BD181" si="470">SUM(BD169:BD175,BD177:BD180)</f>
        <v>21.442340665790756</v>
      </c>
      <c r="BF181" s="45"/>
      <c r="BG181" s="45"/>
      <c r="BH181" s="45"/>
      <c r="BI181" s="45"/>
      <c r="BJ181" s="45"/>
      <c r="BK181" s="45"/>
    </row>
    <row r="182" spans="3:63" ht="18.600000000000001" customHeight="1" outlineLevel="1" thickTop="1" x14ac:dyDescent="0.25">
      <c r="C182" s="26"/>
      <c r="D182" s="52"/>
      <c r="E182" s="52"/>
      <c r="F182" s="52"/>
      <c r="I182" s="26"/>
      <c r="J182" s="52"/>
      <c r="K182" s="52"/>
      <c r="L182" s="52"/>
      <c r="M182" s="52"/>
      <c r="N182" s="52"/>
      <c r="P182" s="26"/>
      <c r="Q182" s="52"/>
      <c r="R182" s="52"/>
      <c r="S182" s="52"/>
      <c r="T182" s="52"/>
      <c r="U182" s="52"/>
      <c r="W182" s="26"/>
      <c r="X182" s="52"/>
      <c r="Y182" s="52"/>
      <c r="Z182" s="52"/>
      <c r="AA182" s="52"/>
      <c r="AB182" s="52"/>
      <c r="AD182" s="26"/>
      <c r="AE182" s="52"/>
      <c r="AF182" s="52"/>
      <c r="AG182" s="52"/>
      <c r="AH182" s="52"/>
      <c r="AI182" s="52"/>
      <c r="AK182" s="26"/>
      <c r="AL182" s="52"/>
      <c r="AM182" s="52"/>
      <c r="AN182" s="52"/>
      <c r="AO182" s="52"/>
      <c r="AP182" s="52"/>
      <c r="AR182" s="26"/>
      <c r="AS182" s="52"/>
      <c r="AT182" s="52"/>
      <c r="AU182" s="52"/>
      <c r="AV182" s="52"/>
      <c r="AW182" s="52"/>
      <c r="AY182" s="26"/>
      <c r="AZ182" s="52"/>
      <c r="BA182" s="52"/>
      <c r="BB182" s="52"/>
      <c r="BC182" s="52"/>
      <c r="BD182" s="52"/>
      <c r="BF182" s="45"/>
      <c r="BG182" s="45"/>
      <c r="BH182" s="45"/>
      <c r="BI182" s="45"/>
      <c r="BJ182" s="45"/>
      <c r="BK182" s="45"/>
    </row>
    <row r="183" spans="3:63" ht="15.75" outlineLevel="1" thickBot="1" x14ac:dyDescent="0.3">
      <c r="C183" s="31" t="s">
        <v>45</v>
      </c>
      <c r="D183" s="51">
        <f>D166+D181</f>
        <v>43.093990660788634</v>
      </c>
      <c r="E183" s="51">
        <f>E166+E181</f>
        <v>0</v>
      </c>
      <c r="F183" s="51">
        <f>F166+F181</f>
        <v>43.093990660788634</v>
      </c>
      <c r="I183" s="31" t="s">
        <v>45</v>
      </c>
      <c r="J183" s="51">
        <f t="shared" ref="J183:N183" si="471">J166+J181</f>
        <v>43.093990660788634</v>
      </c>
      <c r="K183" s="51">
        <f t="shared" si="471"/>
        <v>43.093990660788634</v>
      </c>
      <c r="L183" s="51">
        <f t="shared" si="471"/>
        <v>43.093990660788634</v>
      </c>
      <c r="M183" s="51">
        <f t="shared" si="471"/>
        <v>43.093990660788634</v>
      </c>
      <c r="N183" s="51">
        <f t="shared" si="471"/>
        <v>43.093990660788634</v>
      </c>
      <c r="P183" s="31" t="s">
        <v>45</v>
      </c>
      <c r="Q183" s="51">
        <f t="shared" ref="Q183:U183" si="472">Q166+Q181</f>
        <v>0</v>
      </c>
      <c r="R183" s="51">
        <f t="shared" si="472"/>
        <v>1.7086950265781247</v>
      </c>
      <c r="S183" s="51">
        <f t="shared" si="472"/>
        <v>4.7510657729999988</v>
      </c>
      <c r="T183" s="51">
        <f t="shared" si="472"/>
        <v>1.8988819369367498</v>
      </c>
      <c r="U183" s="51">
        <f t="shared" si="472"/>
        <v>2.1648213900617499</v>
      </c>
      <c r="W183" s="31" t="s">
        <v>45</v>
      </c>
      <c r="X183" s="51">
        <f t="shared" ref="X183:AB183" si="473">X166+X181</f>
        <v>0</v>
      </c>
      <c r="Y183" s="51">
        <f t="shared" si="473"/>
        <v>0.30032783290450688</v>
      </c>
      <c r="Z183" s="51">
        <f t="shared" si="473"/>
        <v>0.63686045712478656</v>
      </c>
      <c r="AA183" s="51">
        <f t="shared" si="473"/>
        <v>0.89932463933777473</v>
      </c>
      <c r="AB183" s="51">
        <f t="shared" si="473"/>
        <v>1.2038896379453261</v>
      </c>
      <c r="AD183" s="31" t="s">
        <v>45</v>
      </c>
      <c r="AE183" s="51">
        <f t="shared" ref="AE183:AI183" si="474">AE166+AE181</f>
        <v>0</v>
      </c>
      <c r="AF183" s="51">
        <f t="shared" si="474"/>
        <v>0</v>
      </c>
      <c r="AG183" s="51">
        <f t="shared" si="474"/>
        <v>0</v>
      </c>
      <c r="AH183" s="51">
        <f t="shared" si="474"/>
        <v>0</v>
      </c>
      <c r="AI183" s="51">
        <f t="shared" si="474"/>
        <v>0</v>
      </c>
      <c r="AK183" s="31" t="s">
        <v>45</v>
      </c>
      <c r="AL183" s="51">
        <f t="shared" ref="AL183:AP183" si="475">AL166+AL181</f>
        <v>43.093990660788634</v>
      </c>
      <c r="AM183" s="51">
        <f t="shared" si="475"/>
        <v>45.103013520271261</v>
      </c>
      <c r="AN183" s="51">
        <f t="shared" si="475"/>
        <v>48.481916890913418</v>
      </c>
      <c r="AO183" s="51">
        <f t="shared" si="475"/>
        <v>45.892197237063158</v>
      </c>
      <c r="AP183" s="51">
        <f t="shared" si="475"/>
        <v>46.462701688795711</v>
      </c>
      <c r="AR183" s="31" t="s">
        <v>45</v>
      </c>
      <c r="AS183" s="51">
        <f t="shared" ref="AS183:AW183" si="476">AS166+AS181</f>
        <v>0</v>
      </c>
      <c r="AT183" s="51">
        <f t="shared" si="476"/>
        <v>2.6811668676044325</v>
      </c>
      <c r="AU183" s="51">
        <f t="shared" si="476"/>
        <v>6.1587981073661737</v>
      </c>
      <c r="AV183" s="51">
        <f t="shared" si="476"/>
        <v>5.8885760407967815</v>
      </c>
      <c r="AW183" s="51">
        <f t="shared" si="476"/>
        <v>7.4795424083702349</v>
      </c>
      <c r="AY183" s="31" t="s">
        <v>45</v>
      </c>
      <c r="AZ183" s="51">
        <f t="shared" ref="AZ183:BD183" si="477">AZ166+AZ181</f>
        <v>43.093990660788634</v>
      </c>
      <c r="BA183" s="51">
        <f t="shared" si="477"/>
        <v>42.421846652666829</v>
      </c>
      <c r="BB183" s="51">
        <f t="shared" si="477"/>
        <v>42.323118783547244</v>
      </c>
      <c r="BC183" s="51">
        <f t="shared" si="477"/>
        <v>40.003621196266373</v>
      </c>
      <c r="BD183" s="51">
        <f t="shared" si="477"/>
        <v>38.983159280425483</v>
      </c>
      <c r="BF183" s="45"/>
      <c r="BG183" s="45"/>
      <c r="BH183" s="45"/>
      <c r="BI183" s="45"/>
      <c r="BJ183" s="45"/>
      <c r="BK183" s="45"/>
    </row>
    <row r="184" spans="3:63" ht="18.600000000000001" customHeight="1" outlineLevel="1" thickTop="1" x14ac:dyDescent="0.25">
      <c r="D184" s="36"/>
      <c r="E184" s="36"/>
      <c r="X184" s="60"/>
      <c r="Y184" s="60"/>
      <c r="Z184" s="60"/>
      <c r="AA184" s="60"/>
      <c r="AB184" s="60"/>
      <c r="AE184" s="60"/>
      <c r="AF184" s="60"/>
      <c r="AG184" s="60"/>
      <c r="AH184" s="60"/>
      <c r="AI184" s="60"/>
      <c r="AL184" s="60"/>
      <c r="AM184" s="60"/>
      <c r="AN184" s="60"/>
      <c r="AO184" s="60"/>
      <c r="AP184" s="60"/>
      <c r="AS184" s="60"/>
      <c r="AT184" s="60"/>
      <c r="AU184" s="60"/>
      <c r="AV184" s="60"/>
      <c r="AW184" s="60"/>
      <c r="AZ184" s="60"/>
      <c r="BA184" s="60"/>
      <c r="BB184" s="60"/>
      <c r="BC184" s="60"/>
      <c r="BD184" s="60"/>
      <c r="BF184" s="45"/>
      <c r="BG184" s="45"/>
      <c r="BH184" s="45"/>
      <c r="BI184" s="45"/>
      <c r="BJ184" s="45"/>
      <c r="BK184" s="45"/>
    </row>
    <row r="185" spans="3:63" ht="18.600000000000001" customHeight="1" outlineLevel="1" x14ac:dyDescent="0.25">
      <c r="D185" s="36"/>
      <c r="E185" s="36"/>
      <c r="X185" s="60"/>
      <c r="Y185" s="60"/>
      <c r="Z185" s="60"/>
      <c r="AA185" s="60"/>
      <c r="AB185" s="60"/>
      <c r="AE185" s="60"/>
      <c r="AF185" s="60"/>
      <c r="AG185" s="60"/>
      <c r="AH185" s="60"/>
      <c r="AI185" s="60"/>
      <c r="AL185" s="60"/>
      <c r="AM185" s="60"/>
      <c r="AN185" s="60"/>
      <c r="AO185" s="60"/>
      <c r="AP185" s="60"/>
      <c r="AS185" s="60"/>
      <c r="AT185" s="60"/>
      <c r="AU185" s="60"/>
      <c r="AV185" s="60"/>
      <c r="AW185" s="60"/>
      <c r="AZ185" s="60"/>
      <c r="BA185" s="60"/>
      <c r="BB185" s="60"/>
      <c r="BC185" s="60"/>
      <c r="BD185" s="60"/>
      <c r="BF185" s="45"/>
      <c r="BG185" s="45"/>
      <c r="BH185" s="45"/>
      <c r="BI185" s="45"/>
      <c r="BJ185" s="45"/>
      <c r="BK185" s="45"/>
    </row>
    <row r="186" spans="3:63" ht="18.600000000000001" customHeight="1" outlineLevel="1" x14ac:dyDescent="0.25">
      <c r="C186" s="19" t="s">
        <v>47</v>
      </c>
      <c r="D186" s="37"/>
      <c r="E186" s="37"/>
      <c r="F186" s="19"/>
      <c r="I186" s="19" t="s">
        <v>145</v>
      </c>
      <c r="J186" s="19"/>
      <c r="K186" s="19"/>
      <c r="L186" s="19"/>
      <c r="M186" s="19"/>
      <c r="N186" s="19"/>
      <c r="P186" s="19" t="s">
        <v>47</v>
      </c>
      <c r="Q186" s="19"/>
      <c r="R186" s="19"/>
      <c r="S186" s="19"/>
      <c r="T186" s="19"/>
      <c r="U186" s="19"/>
      <c r="W186" s="19" t="s">
        <v>47</v>
      </c>
      <c r="X186" s="61"/>
      <c r="Y186" s="61"/>
      <c r="Z186" s="61"/>
      <c r="AA186" s="61"/>
      <c r="AB186" s="61"/>
      <c r="AD186" s="19" t="s">
        <v>47</v>
      </c>
      <c r="AE186" s="61"/>
      <c r="AF186" s="61"/>
      <c r="AG186" s="61"/>
      <c r="AH186" s="61"/>
      <c r="AI186" s="61"/>
      <c r="AK186" s="19" t="s">
        <v>47</v>
      </c>
      <c r="AL186" s="61"/>
      <c r="AM186" s="61"/>
      <c r="AN186" s="61"/>
      <c r="AO186" s="61"/>
      <c r="AP186" s="61"/>
      <c r="AR186" s="19" t="s">
        <v>47</v>
      </c>
      <c r="AS186" s="61"/>
      <c r="AT186" s="61"/>
      <c r="AU186" s="61"/>
      <c r="AV186" s="61"/>
      <c r="AW186" s="61"/>
      <c r="AY186" s="19" t="s">
        <v>47</v>
      </c>
      <c r="AZ186" s="61"/>
      <c r="BA186" s="61"/>
      <c r="BB186" s="61"/>
      <c r="BC186" s="61"/>
      <c r="BD186" s="61"/>
      <c r="BF186" s="45"/>
      <c r="BG186" s="45"/>
      <c r="BH186" s="45"/>
      <c r="BI186" s="45"/>
      <c r="BJ186" s="45"/>
      <c r="BK186" s="45"/>
    </row>
    <row r="187" spans="3:63" ht="18.600000000000001" customHeight="1" outlineLevel="1" x14ac:dyDescent="0.25">
      <c r="D187" s="36"/>
      <c r="E187" s="36"/>
      <c r="X187" s="60"/>
      <c r="Y187" s="60"/>
      <c r="Z187" s="60"/>
      <c r="AA187" s="60"/>
      <c r="AB187" s="60"/>
      <c r="AE187" s="60"/>
      <c r="AF187" s="60"/>
      <c r="AG187" s="60"/>
      <c r="AH187" s="60"/>
      <c r="AI187" s="60"/>
      <c r="AL187" s="60"/>
      <c r="AM187" s="60"/>
      <c r="AN187" s="60"/>
      <c r="AO187" s="60"/>
      <c r="AP187" s="60"/>
      <c r="AS187" s="60"/>
      <c r="AT187" s="60"/>
      <c r="AU187" s="60"/>
      <c r="AV187" s="60"/>
      <c r="AW187" s="60"/>
      <c r="AZ187" s="60"/>
      <c r="BA187" s="60"/>
      <c r="BB187" s="60"/>
      <c r="BC187" s="60"/>
      <c r="BD187" s="60"/>
      <c r="BF187" s="45"/>
      <c r="BG187" s="45"/>
      <c r="BH187" s="45"/>
      <c r="BI187" s="45"/>
      <c r="BJ187" s="45"/>
      <c r="BK187" s="45"/>
    </row>
    <row r="188" spans="3:63" ht="18.600000000000001" customHeight="1" outlineLevel="1" x14ac:dyDescent="0.25">
      <c r="C188" s="23" t="s">
        <v>68</v>
      </c>
      <c r="D188" s="38" t="str">
        <f>D151</f>
        <v>2014-15 Actual ($m Real June 2016-17)</v>
      </c>
      <c r="E188" s="38" t="s">
        <v>65</v>
      </c>
      <c r="F188" s="23" t="str">
        <f>F151</f>
        <v>2014-15 Actual  ($m Real June 2016-17) (adjusted)</v>
      </c>
      <c r="I188" s="23" t="s">
        <v>68</v>
      </c>
      <c r="J188" s="41" t="str">
        <f>J151</f>
        <v>2014-15</v>
      </c>
      <c r="K188" s="41" t="str">
        <f t="shared" ref="K188:N188" si="478">K151</f>
        <v>2015-16</v>
      </c>
      <c r="L188" s="41" t="str">
        <f t="shared" si="478"/>
        <v>2016-17</v>
      </c>
      <c r="M188" s="41" t="str">
        <f t="shared" si="478"/>
        <v>2017-18</v>
      </c>
      <c r="N188" s="41" t="str">
        <f t="shared" si="478"/>
        <v>2018-19</v>
      </c>
      <c r="P188" s="23" t="s">
        <v>68</v>
      </c>
      <c r="Q188" s="41" t="str">
        <f>Q151</f>
        <v>2014-15</v>
      </c>
      <c r="R188" s="41" t="str">
        <f t="shared" ref="R188:U188" si="479">R151</f>
        <v>2015-16</v>
      </c>
      <c r="S188" s="41" t="str">
        <f t="shared" si="479"/>
        <v>2016-17</v>
      </c>
      <c r="T188" s="41" t="str">
        <f t="shared" si="479"/>
        <v>2017-18</v>
      </c>
      <c r="U188" s="41" t="str">
        <f t="shared" si="479"/>
        <v>2018-19</v>
      </c>
      <c r="W188" s="23" t="s">
        <v>68</v>
      </c>
      <c r="X188" s="41" t="str">
        <f>X151</f>
        <v>2014-15</v>
      </c>
      <c r="Y188" s="41" t="str">
        <f t="shared" ref="Y188:AB188" si="480">Y151</f>
        <v>2015-16</v>
      </c>
      <c r="Z188" s="41" t="str">
        <f t="shared" si="480"/>
        <v>2016-17</v>
      </c>
      <c r="AA188" s="41" t="str">
        <f t="shared" si="480"/>
        <v>2017-18</v>
      </c>
      <c r="AB188" s="41" t="str">
        <f t="shared" si="480"/>
        <v>2018-19</v>
      </c>
      <c r="AD188" s="23" t="s">
        <v>68</v>
      </c>
      <c r="AE188" s="41" t="str">
        <f>AE151</f>
        <v>2014-15</v>
      </c>
      <c r="AF188" s="41" t="str">
        <f t="shared" ref="AF188:AI188" si="481">AF151</f>
        <v>2015-16</v>
      </c>
      <c r="AG188" s="41" t="str">
        <f t="shared" si="481"/>
        <v>2016-17</v>
      </c>
      <c r="AH188" s="41" t="str">
        <f t="shared" si="481"/>
        <v>2017-18</v>
      </c>
      <c r="AI188" s="41" t="str">
        <f t="shared" si="481"/>
        <v>2018-19</v>
      </c>
      <c r="AK188" s="23" t="s">
        <v>68</v>
      </c>
      <c r="AL188" s="41" t="str">
        <f>AL151</f>
        <v>2014-15</v>
      </c>
      <c r="AM188" s="41" t="str">
        <f t="shared" ref="AM188:AP188" si="482">AM151</f>
        <v>2015-16</v>
      </c>
      <c r="AN188" s="41" t="str">
        <f t="shared" si="482"/>
        <v>2016-17</v>
      </c>
      <c r="AO188" s="41" t="str">
        <f t="shared" si="482"/>
        <v>2017-18</v>
      </c>
      <c r="AP188" s="41" t="str">
        <f t="shared" si="482"/>
        <v>2018-19</v>
      </c>
      <c r="AR188" s="23" t="s">
        <v>68</v>
      </c>
      <c r="AS188" s="41" t="str">
        <f>AS151</f>
        <v>2014-15</v>
      </c>
      <c r="AT188" s="41" t="str">
        <f t="shared" ref="AT188:AW188" si="483">AT151</f>
        <v>2015-16</v>
      </c>
      <c r="AU188" s="41" t="str">
        <f t="shared" si="483"/>
        <v>2016-17</v>
      </c>
      <c r="AV188" s="41" t="str">
        <f t="shared" si="483"/>
        <v>2017-18</v>
      </c>
      <c r="AW188" s="41" t="str">
        <f t="shared" si="483"/>
        <v>2018-19</v>
      </c>
      <c r="AY188" s="23" t="s">
        <v>68</v>
      </c>
      <c r="AZ188" s="41" t="str">
        <f>AZ151</f>
        <v>2014-15</v>
      </c>
      <c r="BA188" s="41" t="str">
        <f t="shared" ref="BA188:BD188" si="484">BA151</f>
        <v>2015-16</v>
      </c>
      <c r="BB188" s="41" t="str">
        <f t="shared" si="484"/>
        <v>2016-17</v>
      </c>
      <c r="BC188" s="41" t="str">
        <f t="shared" si="484"/>
        <v>2017-18</v>
      </c>
      <c r="BD188" s="41" t="str">
        <f t="shared" si="484"/>
        <v>2018-19</v>
      </c>
      <c r="BF188" s="45"/>
      <c r="BG188" s="45"/>
      <c r="BH188" s="45"/>
      <c r="BI188" s="45"/>
      <c r="BJ188" s="45"/>
      <c r="BK188" s="45"/>
    </row>
    <row r="189" spans="3:63" ht="18.600000000000001" customHeight="1" outlineLevel="1" x14ac:dyDescent="0.25">
      <c r="D189" s="36"/>
      <c r="E189" s="36"/>
      <c r="F189" s="36"/>
      <c r="X189" s="60"/>
      <c r="Y189" s="60"/>
      <c r="Z189" s="60"/>
      <c r="AA189" s="60"/>
      <c r="AB189" s="60"/>
      <c r="AE189" s="60"/>
      <c r="AF189" s="60"/>
      <c r="AG189" s="60"/>
      <c r="AH189" s="60"/>
      <c r="AI189" s="60"/>
      <c r="AL189" s="60"/>
      <c r="AM189" s="60"/>
      <c r="AN189" s="60"/>
      <c r="AO189" s="60"/>
      <c r="AP189" s="60"/>
      <c r="AS189" s="60"/>
      <c r="AT189" s="60"/>
      <c r="AU189" s="60"/>
      <c r="AV189" s="60"/>
      <c r="AW189" s="60"/>
      <c r="AZ189" s="60"/>
      <c r="BA189" s="60"/>
      <c r="BB189" s="60"/>
      <c r="BC189" s="60"/>
      <c r="BD189" s="60"/>
      <c r="BF189" s="45"/>
      <c r="BG189" s="45"/>
      <c r="BH189" s="45"/>
      <c r="BI189" s="45"/>
      <c r="BJ189" s="45"/>
      <c r="BK189" s="45"/>
    </row>
    <row r="190" spans="3:63" ht="18.600000000000001" customHeight="1" outlineLevel="1" x14ac:dyDescent="0.25">
      <c r="C190" s="28" t="s">
        <v>48</v>
      </c>
      <c r="D190" s="34"/>
      <c r="E190" s="34"/>
      <c r="F190" s="34"/>
      <c r="I190" s="28" t="s">
        <v>48</v>
      </c>
      <c r="J190" s="34"/>
      <c r="K190" s="34"/>
      <c r="L190" s="34"/>
      <c r="M190" s="34"/>
      <c r="N190" s="34"/>
      <c r="P190" s="28" t="s">
        <v>48</v>
      </c>
      <c r="Q190" s="34"/>
      <c r="R190" s="34"/>
      <c r="S190" s="34"/>
      <c r="T190" s="34"/>
      <c r="U190" s="34"/>
      <c r="W190" s="28" t="s">
        <v>48</v>
      </c>
      <c r="X190" s="49"/>
      <c r="Y190" s="49"/>
      <c r="Z190" s="49"/>
      <c r="AA190" s="49"/>
      <c r="AB190" s="49"/>
      <c r="AD190" s="28" t="s">
        <v>48</v>
      </c>
      <c r="AE190" s="49"/>
      <c r="AF190" s="49"/>
      <c r="AG190" s="49"/>
      <c r="AH190" s="49"/>
      <c r="AI190" s="49"/>
      <c r="AK190" s="28" t="s">
        <v>48</v>
      </c>
      <c r="AL190" s="49"/>
      <c r="AM190" s="49"/>
      <c r="AN190" s="49"/>
      <c r="AO190" s="49"/>
      <c r="AP190" s="49"/>
      <c r="AR190" s="28" t="s">
        <v>48</v>
      </c>
      <c r="AS190" s="49"/>
      <c r="AT190" s="49"/>
      <c r="AU190" s="49"/>
      <c r="AV190" s="49"/>
      <c r="AW190" s="49"/>
      <c r="AY190" s="28" t="s">
        <v>48</v>
      </c>
      <c r="AZ190" s="49"/>
      <c r="BA190" s="49"/>
      <c r="BB190" s="49"/>
      <c r="BC190" s="49"/>
      <c r="BD190" s="49"/>
      <c r="BF190" s="45"/>
      <c r="BG190" s="45"/>
      <c r="BH190" s="45"/>
      <c r="BI190" s="45"/>
      <c r="BJ190" s="45"/>
      <c r="BK190" s="45"/>
    </row>
    <row r="191" spans="3:63" ht="18.600000000000001" customHeight="1" outlineLevel="1" x14ac:dyDescent="0.25">
      <c r="C191" s="84" t="s">
        <v>49</v>
      </c>
      <c r="D191" s="85">
        <f t="shared" ref="D191:D198" si="485">D110*$D$15</f>
        <v>5.9543386981657687</v>
      </c>
      <c r="E191" s="64"/>
      <c r="F191" s="64">
        <f t="shared" ref="F191:F198" si="486">D191+E191</f>
        <v>5.9543386981657687</v>
      </c>
      <c r="I191" s="84" t="s">
        <v>49</v>
      </c>
      <c r="J191" s="85">
        <f t="shared" ref="J191:N191" si="487">J110*$D$15</f>
        <v>5.9543386981657687</v>
      </c>
      <c r="K191" s="64">
        <f t="shared" si="487"/>
        <v>5.9543386981657687</v>
      </c>
      <c r="L191" s="64">
        <f t="shared" si="487"/>
        <v>5.9543386981657687</v>
      </c>
      <c r="M191" s="64">
        <f t="shared" si="487"/>
        <v>5.9543386981657687</v>
      </c>
      <c r="N191" s="64">
        <f t="shared" si="487"/>
        <v>5.9543386981657687</v>
      </c>
      <c r="P191" s="84" t="s">
        <v>49</v>
      </c>
      <c r="Q191" s="64">
        <f t="shared" ref="Q191:U191" si="488">Q110*$D$15</f>
        <v>0</v>
      </c>
      <c r="R191" s="64">
        <f t="shared" si="488"/>
        <v>0</v>
      </c>
      <c r="S191" s="64">
        <f t="shared" si="488"/>
        <v>0</v>
      </c>
      <c r="T191" s="64">
        <f t="shared" si="488"/>
        <v>0</v>
      </c>
      <c r="U191" s="64">
        <f t="shared" si="488"/>
        <v>0</v>
      </c>
      <c r="W191" s="84" t="s">
        <v>49</v>
      </c>
      <c r="X191" s="64">
        <f t="shared" ref="X191:AB191" si="489">X110*$D$15</f>
        <v>0</v>
      </c>
      <c r="Y191" s="64">
        <f t="shared" si="489"/>
        <v>3.9913983060703227E-2</v>
      </c>
      <c r="Z191" s="64">
        <f t="shared" si="489"/>
        <v>7.9257569074819872E-2</v>
      </c>
      <c r="AA191" s="64">
        <f t="shared" si="489"/>
        <v>0.11901626175550305</v>
      </c>
      <c r="AB191" s="64">
        <f t="shared" si="489"/>
        <v>0.15838609841293755</v>
      </c>
      <c r="AD191" s="84" t="s">
        <v>49</v>
      </c>
      <c r="AE191" s="64">
        <f t="shared" ref="AE191:AI191" si="490">AE110*$D$15</f>
        <v>0</v>
      </c>
      <c r="AF191" s="64">
        <f t="shared" si="490"/>
        <v>0</v>
      </c>
      <c r="AG191" s="64">
        <f t="shared" si="490"/>
        <v>0</v>
      </c>
      <c r="AH191" s="64">
        <f t="shared" si="490"/>
        <v>0</v>
      </c>
      <c r="AI191" s="64">
        <f t="shared" si="490"/>
        <v>0</v>
      </c>
      <c r="AK191" s="84" t="s">
        <v>49</v>
      </c>
      <c r="AL191" s="64">
        <f t="shared" ref="AL191:AP191" si="491">AL110*$D$15</f>
        <v>5.9543386981657687</v>
      </c>
      <c r="AM191" s="64">
        <f t="shared" si="491"/>
        <v>5.9942526812264711</v>
      </c>
      <c r="AN191" s="64">
        <f t="shared" si="491"/>
        <v>6.0335962672405881</v>
      </c>
      <c r="AO191" s="64">
        <f t="shared" si="491"/>
        <v>6.0733549599212715</v>
      </c>
      <c r="AP191" s="64">
        <f t="shared" si="491"/>
        <v>6.1127247965787062</v>
      </c>
      <c r="AR191" s="84" t="s">
        <v>49</v>
      </c>
      <c r="AS191" s="64">
        <f t="shared" ref="AS191:AW191" si="492">AS110*$D$15</f>
        <v>0</v>
      </c>
      <c r="AT191" s="64">
        <f t="shared" si="492"/>
        <v>0.3563307732803746</v>
      </c>
      <c r="AU191" s="64">
        <f t="shared" si="492"/>
        <v>0.76646518236694328</v>
      </c>
      <c r="AV191" s="64">
        <f t="shared" si="492"/>
        <v>0.66775875880681723</v>
      </c>
      <c r="AW191" s="64">
        <f t="shared" si="492"/>
        <v>0.85557563499523859</v>
      </c>
      <c r="AY191" s="84" t="s">
        <v>49</v>
      </c>
      <c r="AZ191" s="64">
        <f t="shared" ref="AZ191:BD198" si="493">BG110</f>
        <v>5.9543386981657687</v>
      </c>
      <c r="BA191" s="64">
        <f t="shared" si="493"/>
        <v>5.6379219079460974</v>
      </c>
      <c r="BB191" s="64">
        <f t="shared" si="493"/>
        <v>5.2671310848736441</v>
      </c>
      <c r="BC191" s="64">
        <f t="shared" si="493"/>
        <v>5.4055962011144549</v>
      </c>
      <c r="BD191" s="64">
        <f t="shared" si="493"/>
        <v>5.2571491615834676</v>
      </c>
      <c r="BF191" s="45"/>
      <c r="BG191" s="45"/>
      <c r="BH191" s="45"/>
      <c r="BI191" s="45"/>
      <c r="BJ191" s="45"/>
      <c r="BK191" s="45"/>
    </row>
    <row r="192" spans="3:63" ht="18.600000000000001" customHeight="1" outlineLevel="1" x14ac:dyDescent="0.25">
      <c r="C192" s="84" t="s">
        <v>50</v>
      </c>
      <c r="D192" s="85">
        <f t="shared" si="485"/>
        <v>3.615444216477421</v>
      </c>
      <c r="E192" s="64">
        <f>E111*$D$15</f>
        <v>-1.9925992216406245</v>
      </c>
      <c r="F192" s="64">
        <f t="shared" si="486"/>
        <v>1.6228449948367965</v>
      </c>
      <c r="I192" s="84" t="s">
        <v>50</v>
      </c>
      <c r="J192" s="85">
        <f t="shared" ref="J192:N192" si="494">J111*$D$15</f>
        <v>1.6228449948367962</v>
      </c>
      <c r="K192" s="64">
        <f t="shared" si="494"/>
        <v>1.6228449948367962</v>
      </c>
      <c r="L192" s="64">
        <f t="shared" si="494"/>
        <v>1.6228449948367962</v>
      </c>
      <c r="M192" s="64">
        <f t="shared" si="494"/>
        <v>1.6228449948367962</v>
      </c>
      <c r="N192" s="64">
        <f t="shared" si="494"/>
        <v>1.6228449948367962</v>
      </c>
      <c r="P192" s="84" t="s">
        <v>50</v>
      </c>
      <c r="Q192" s="64">
        <f t="shared" ref="Q192:U192" si="495">Q111*$D$15</f>
        <v>0</v>
      </c>
      <c r="R192" s="64">
        <f t="shared" si="495"/>
        <v>0</v>
      </c>
      <c r="S192" s="64">
        <f t="shared" si="495"/>
        <v>0</v>
      </c>
      <c r="T192" s="64">
        <f t="shared" si="495"/>
        <v>0</v>
      </c>
      <c r="U192" s="64">
        <f t="shared" si="495"/>
        <v>0</v>
      </c>
      <c r="W192" s="84" t="s">
        <v>50</v>
      </c>
      <c r="X192" s="58">
        <f t="shared" ref="X192:AB192" si="496">X111*$D$15</f>
        <v>0</v>
      </c>
      <c r="Y192" s="58">
        <f t="shared" si="496"/>
        <v>0</v>
      </c>
      <c r="Z192" s="58">
        <f t="shared" si="496"/>
        <v>0</v>
      </c>
      <c r="AA192" s="58">
        <f t="shared" si="496"/>
        <v>0</v>
      </c>
      <c r="AB192" s="58">
        <f t="shared" si="496"/>
        <v>0</v>
      </c>
      <c r="AD192" s="84" t="s">
        <v>50</v>
      </c>
      <c r="AE192" s="64">
        <f t="shared" ref="AE192:AI192" si="497">AE111*$D$15</f>
        <v>0</v>
      </c>
      <c r="AF192" s="64">
        <f t="shared" si="497"/>
        <v>0</v>
      </c>
      <c r="AG192" s="64">
        <f t="shared" si="497"/>
        <v>0</v>
      </c>
      <c r="AH192" s="64">
        <f t="shared" si="497"/>
        <v>0</v>
      </c>
      <c r="AI192" s="64">
        <f t="shared" si="497"/>
        <v>0</v>
      </c>
      <c r="AK192" s="84" t="s">
        <v>50</v>
      </c>
      <c r="AL192" s="64">
        <f t="shared" ref="AL192:AP192" si="498">AL111*$D$15</f>
        <v>1.6228449948367962</v>
      </c>
      <c r="AM192" s="64">
        <f t="shared" si="498"/>
        <v>1.6228449948367962</v>
      </c>
      <c r="AN192" s="64">
        <f t="shared" si="498"/>
        <v>1.6228449948367962</v>
      </c>
      <c r="AO192" s="64">
        <f t="shared" si="498"/>
        <v>1.6228449948367962</v>
      </c>
      <c r="AP192" s="64">
        <f t="shared" si="498"/>
        <v>1.6228449948367962</v>
      </c>
      <c r="AR192" s="84" t="s">
        <v>50</v>
      </c>
      <c r="AS192" s="58">
        <f t="shared" ref="AS192:AW192" si="499">AS111*$D$15</f>
        <v>0</v>
      </c>
      <c r="AT192" s="58">
        <f t="shared" si="499"/>
        <v>0</v>
      </c>
      <c r="AU192" s="58">
        <f t="shared" si="499"/>
        <v>0</v>
      </c>
      <c r="AV192" s="58">
        <f t="shared" si="499"/>
        <v>0</v>
      </c>
      <c r="AW192" s="58">
        <f t="shared" si="499"/>
        <v>0</v>
      </c>
      <c r="AY192" s="84" t="s">
        <v>50</v>
      </c>
      <c r="AZ192" s="64">
        <f t="shared" si="493"/>
        <v>1.6228449948367962</v>
      </c>
      <c r="BA192" s="64">
        <f t="shared" si="493"/>
        <v>1.6228449948367962</v>
      </c>
      <c r="BB192" s="64">
        <f t="shared" si="493"/>
        <v>1.6228449948367962</v>
      </c>
      <c r="BC192" s="64">
        <f t="shared" si="493"/>
        <v>1.6228449948367962</v>
      </c>
      <c r="BD192" s="64">
        <f t="shared" si="493"/>
        <v>1.6228449948367962</v>
      </c>
      <c r="BF192" s="45"/>
      <c r="BG192" s="45"/>
      <c r="BH192" s="45"/>
      <c r="BI192" s="45"/>
      <c r="BJ192" s="45"/>
      <c r="BK192" s="45"/>
    </row>
    <row r="193" spans="3:63" ht="18.600000000000001" customHeight="1" outlineLevel="1" x14ac:dyDescent="0.25">
      <c r="C193" s="84" t="s">
        <v>51</v>
      </c>
      <c r="D193" s="85">
        <f t="shared" si="485"/>
        <v>1.170913178060635</v>
      </c>
      <c r="E193" s="64"/>
      <c r="F193" s="64">
        <f t="shared" si="486"/>
        <v>1.170913178060635</v>
      </c>
      <c r="I193" s="84" t="s">
        <v>51</v>
      </c>
      <c r="J193" s="85">
        <f t="shared" ref="J193:N193" si="500">J112*$D$15</f>
        <v>1.170913178060635</v>
      </c>
      <c r="K193" s="64">
        <f t="shared" si="500"/>
        <v>1.170913178060635</v>
      </c>
      <c r="L193" s="64">
        <f t="shared" si="500"/>
        <v>1.170913178060635</v>
      </c>
      <c r="M193" s="64">
        <f t="shared" si="500"/>
        <v>1.170913178060635</v>
      </c>
      <c r="N193" s="64">
        <f t="shared" si="500"/>
        <v>1.170913178060635</v>
      </c>
      <c r="P193" s="84" t="s">
        <v>51</v>
      </c>
      <c r="Q193" s="64">
        <f t="shared" ref="Q193:U193" si="501">Q112*$D$15</f>
        <v>0</v>
      </c>
      <c r="R193" s="64">
        <f t="shared" si="501"/>
        <v>0</v>
      </c>
      <c r="S193" s="64">
        <f t="shared" si="501"/>
        <v>0</v>
      </c>
      <c r="T193" s="64">
        <f t="shared" si="501"/>
        <v>0</v>
      </c>
      <c r="U193" s="64">
        <f t="shared" si="501"/>
        <v>0</v>
      </c>
      <c r="W193" s="84" t="s">
        <v>51</v>
      </c>
      <c r="X193" s="64">
        <f t="shared" ref="X193:AB193" si="502">X112*$D$15</f>
        <v>0</v>
      </c>
      <c r="Y193" s="64">
        <f t="shared" si="502"/>
        <v>7.8490343132585506E-3</v>
      </c>
      <c r="Z193" s="64">
        <f t="shared" si="502"/>
        <v>1.5585900768349941E-2</v>
      </c>
      <c r="AA193" s="64">
        <f t="shared" si="502"/>
        <v>2.340439742468153E-2</v>
      </c>
      <c r="AB193" s="64">
        <f t="shared" si="502"/>
        <v>3.1146426035597696E-2</v>
      </c>
      <c r="AD193" s="84" t="s">
        <v>51</v>
      </c>
      <c r="AE193" s="64">
        <f t="shared" ref="AE193:AI193" si="503">AE112*$D$15</f>
        <v>0</v>
      </c>
      <c r="AF193" s="64">
        <f t="shared" si="503"/>
        <v>0</v>
      </c>
      <c r="AG193" s="64">
        <f t="shared" si="503"/>
        <v>0</v>
      </c>
      <c r="AH193" s="64">
        <f t="shared" si="503"/>
        <v>0</v>
      </c>
      <c r="AI193" s="64">
        <f t="shared" si="503"/>
        <v>0</v>
      </c>
      <c r="AK193" s="84" t="s">
        <v>51</v>
      </c>
      <c r="AL193" s="64">
        <f t="shared" ref="AL193:AP193" si="504">AL112*$D$15</f>
        <v>1.170913178060635</v>
      </c>
      <c r="AM193" s="64">
        <f t="shared" si="504"/>
        <v>1.1787622123738934</v>
      </c>
      <c r="AN193" s="64">
        <f t="shared" si="504"/>
        <v>1.1864990788289849</v>
      </c>
      <c r="AO193" s="64">
        <f t="shared" si="504"/>
        <v>1.1943175754853164</v>
      </c>
      <c r="AP193" s="64">
        <f t="shared" si="504"/>
        <v>1.2020596040962328</v>
      </c>
      <c r="AR193" s="84" t="s">
        <v>51</v>
      </c>
      <c r="AS193" s="64">
        <f t="shared" ref="AS193:AW193" si="505">AS112*$D$15</f>
        <v>0</v>
      </c>
      <c r="AT193" s="64">
        <f t="shared" si="505"/>
        <v>7.0071996124616703E-2</v>
      </c>
      <c r="AU193" s="64">
        <f t="shared" si="505"/>
        <v>0.15072440921685645</v>
      </c>
      <c r="AV193" s="64">
        <f t="shared" si="505"/>
        <v>0.13131391579944474</v>
      </c>
      <c r="AW193" s="64">
        <f t="shared" si="505"/>
        <v>0.16824786708087772</v>
      </c>
      <c r="AY193" s="84" t="s">
        <v>51</v>
      </c>
      <c r="AZ193" s="64">
        <f t="shared" si="493"/>
        <v>1.170913178060635</v>
      </c>
      <c r="BA193" s="64">
        <f t="shared" si="493"/>
        <v>1.1086902162492767</v>
      </c>
      <c r="BB193" s="64">
        <f t="shared" si="493"/>
        <v>1.0357746696121284</v>
      </c>
      <c r="BC193" s="64">
        <f t="shared" si="493"/>
        <v>1.0630036596858716</v>
      </c>
      <c r="BD193" s="64">
        <f t="shared" si="493"/>
        <v>1.033811737015355</v>
      </c>
      <c r="BF193" s="45"/>
      <c r="BG193" s="45"/>
      <c r="BH193" s="45"/>
      <c r="BI193" s="45"/>
      <c r="BJ193" s="45"/>
      <c r="BK193" s="45"/>
    </row>
    <row r="194" spans="3:63" ht="18.600000000000001" customHeight="1" outlineLevel="1" x14ac:dyDescent="0.25">
      <c r="C194" s="84" t="s">
        <v>52</v>
      </c>
      <c r="D194" s="85">
        <f t="shared" si="485"/>
        <v>0.52533703548451005</v>
      </c>
      <c r="E194" s="64"/>
      <c r="F194" s="64">
        <f t="shared" si="486"/>
        <v>0.52533703548451005</v>
      </c>
      <c r="I194" s="84" t="s">
        <v>52</v>
      </c>
      <c r="J194" s="85">
        <f t="shared" ref="J194:N194" si="506">J113*$D$15</f>
        <v>0.52533703548451005</v>
      </c>
      <c r="K194" s="64">
        <f t="shared" si="506"/>
        <v>0.52533703548451005</v>
      </c>
      <c r="L194" s="64">
        <f t="shared" si="506"/>
        <v>0.52533703548451005</v>
      </c>
      <c r="M194" s="64">
        <f t="shared" si="506"/>
        <v>0.52533703548451005</v>
      </c>
      <c r="N194" s="64">
        <f t="shared" si="506"/>
        <v>0.52533703548451005</v>
      </c>
      <c r="P194" s="84" t="s">
        <v>52</v>
      </c>
      <c r="Q194" s="64">
        <f t="shared" ref="Q194:U194" si="507">Q113*$D$15</f>
        <v>0</v>
      </c>
      <c r="R194" s="64">
        <f t="shared" si="507"/>
        <v>0</v>
      </c>
      <c r="S194" s="64">
        <f t="shared" si="507"/>
        <v>0</v>
      </c>
      <c r="T194" s="64">
        <f t="shared" si="507"/>
        <v>0</v>
      </c>
      <c r="U194" s="64">
        <f t="shared" si="507"/>
        <v>0</v>
      </c>
      <c r="W194" s="84" t="s">
        <v>52</v>
      </c>
      <c r="X194" s="58">
        <f t="shared" ref="X194:AB194" si="508">X113*$D$15</f>
        <v>0</v>
      </c>
      <c r="Y194" s="58">
        <f t="shared" si="508"/>
        <v>0</v>
      </c>
      <c r="Z194" s="58">
        <f t="shared" si="508"/>
        <v>0</v>
      </c>
      <c r="AA194" s="58">
        <f t="shared" si="508"/>
        <v>0</v>
      </c>
      <c r="AB194" s="58">
        <f t="shared" si="508"/>
        <v>0</v>
      </c>
      <c r="AD194" s="84" t="s">
        <v>52</v>
      </c>
      <c r="AE194" s="64">
        <f t="shared" ref="AE194:AI194" si="509">AE113*$D$15</f>
        <v>0</v>
      </c>
      <c r="AF194" s="64">
        <f t="shared" si="509"/>
        <v>0</v>
      </c>
      <c r="AG194" s="64">
        <f t="shared" si="509"/>
        <v>0</v>
      </c>
      <c r="AH194" s="64">
        <f t="shared" si="509"/>
        <v>0</v>
      </c>
      <c r="AI194" s="64">
        <f t="shared" si="509"/>
        <v>0</v>
      </c>
      <c r="AK194" s="84" t="s">
        <v>52</v>
      </c>
      <c r="AL194" s="64">
        <f t="shared" ref="AL194:AP194" si="510">AL113*$D$15</f>
        <v>0.52533703548451005</v>
      </c>
      <c r="AM194" s="64">
        <f t="shared" si="510"/>
        <v>0.52533703548451005</v>
      </c>
      <c r="AN194" s="64">
        <f t="shared" si="510"/>
        <v>0.52533703548451005</v>
      </c>
      <c r="AO194" s="64">
        <f t="shared" si="510"/>
        <v>0.52533703548451005</v>
      </c>
      <c r="AP194" s="64">
        <f t="shared" si="510"/>
        <v>0.52533703548451005</v>
      </c>
      <c r="AR194" s="84" t="s">
        <v>52</v>
      </c>
      <c r="AS194" s="58">
        <f t="shared" ref="AS194:AW194" si="511">AS113*$D$15</f>
        <v>0</v>
      </c>
      <c r="AT194" s="58">
        <f t="shared" si="511"/>
        <v>0</v>
      </c>
      <c r="AU194" s="58">
        <f t="shared" si="511"/>
        <v>0</v>
      </c>
      <c r="AV194" s="58">
        <f t="shared" si="511"/>
        <v>0</v>
      </c>
      <c r="AW194" s="58">
        <f t="shared" si="511"/>
        <v>0</v>
      </c>
      <c r="AY194" s="84" t="s">
        <v>52</v>
      </c>
      <c r="AZ194" s="64">
        <f t="shared" si="493"/>
        <v>0.52533703548451005</v>
      </c>
      <c r="BA194" s="64">
        <f t="shared" si="493"/>
        <v>0.52533703548451005</v>
      </c>
      <c r="BB194" s="64">
        <f t="shared" si="493"/>
        <v>0.52533703548451005</v>
      </c>
      <c r="BC194" s="64">
        <f t="shared" si="493"/>
        <v>0.52533703548451005</v>
      </c>
      <c r="BD194" s="64">
        <f t="shared" si="493"/>
        <v>0.52533703548451005</v>
      </c>
      <c r="BF194" s="45"/>
      <c r="BG194" s="45"/>
      <c r="BH194" s="45"/>
      <c r="BI194" s="45"/>
      <c r="BJ194" s="45"/>
      <c r="BK194" s="45"/>
    </row>
    <row r="195" spans="3:63" ht="18.600000000000001" customHeight="1" outlineLevel="1" x14ac:dyDescent="0.25">
      <c r="C195" s="84" t="s">
        <v>53</v>
      </c>
      <c r="D195" s="85">
        <f t="shared" si="485"/>
        <v>2.0340133064547294</v>
      </c>
      <c r="E195" s="64"/>
      <c r="F195" s="64">
        <f t="shared" si="486"/>
        <v>2.0340133064547294</v>
      </c>
      <c r="I195" s="84" t="s">
        <v>53</v>
      </c>
      <c r="J195" s="85">
        <f t="shared" ref="J195:N195" si="512">J114*$D$15</f>
        <v>2.0340133064547294</v>
      </c>
      <c r="K195" s="64">
        <f t="shared" si="512"/>
        <v>2.0340133064547294</v>
      </c>
      <c r="L195" s="64">
        <f t="shared" si="512"/>
        <v>2.0340133064547294</v>
      </c>
      <c r="M195" s="64">
        <f t="shared" si="512"/>
        <v>2.0340133064547294</v>
      </c>
      <c r="N195" s="64">
        <f t="shared" si="512"/>
        <v>2.0340133064547294</v>
      </c>
      <c r="P195" s="84" t="s">
        <v>53</v>
      </c>
      <c r="Q195" s="64">
        <f t="shared" ref="Q195:U195" si="513">Q114*$D$15</f>
        <v>0</v>
      </c>
      <c r="R195" s="64">
        <f t="shared" si="513"/>
        <v>0</v>
      </c>
      <c r="S195" s="64">
        <f t="shared" si="513"/>
        <v>0</v>
      </c>
      <c r="T195" s="64">
        <f t="shared" si="513"/>
        <v>0</v>
      </c>
      <c r="U195" s="64">
        <f t="shared" si="513"/>
        <v>0</v>
      </c>
      <c r="W195" s="84" t="s">
        <v>53</v>
      </c>
      <c r="X195" s="58">
        <f t="shared" ref="X195:AB195" si="514">X114*$D$15</f>
        <v>0</v>
      </c>
      <c r="Y195" s="58">
        <f t="shared" si="514"/>
        <v>0</v>
      </c>
      <c r="Z195" s="58">
        <f t="shared" si="514"/>
        <v>0</v>
      </c>
      <c r="AA195" s="58">
        <f t="shared" si="514"/>
        <v>0</v>
      </c>
      <c r="AB195" s="58">
        <f t="shared" si="514"/>
        <v>0</v>
      </c>
      <c r="AD195" s="84" t="s">
        <v>53</v>
      </c>
      <c r="AE195" s="64">
        <f t="shared" ref="AE195:AI195" si="515">AE114*$D$15</f>
        <v>0</v>
      </c>
      <c r="AF195" s="64">
        <f t="shared" si="515"/>
        <v>0</v>
      </c>
      <c r="AG195" s="64">
        <f t="shared" si="515"/>
        <v>0</v>
      </c>
      <c r="AH195" s="64">
        <f t="shared" si="515"/>
        <v>0</v>
      </c>
      <c r="AI195" s="64">
        <f t="shared" si="515"/>
        <v>0</v>
      </c>
      <c r="AK195" s="84" t="s">
        <v>53</v>
      </c>
      <c r="AL195" s="64">
        <f t="shared" ref="AL195:AP195" si="516">AL114*$D$15</f>
        <v>2.0340133064547294</v>
      </c>
      <c r="AM195" s="64">
        <f t="shared" si="516"/>
        <v>2.0340133064547294</v>
      </c>
      <c r="AN195" s="64">
        <f t="shared" si="516"/>
        <v>2.0340133064547294</v>
      </c>
      <c r="AO195" s="64">
        <f t="shared" si="516"/>
        <v>2.0340133064547294</v>
      </c>
      <c r="AP195" s="64">
        <f t="shared" si="516"/>
        <v>2.0340133064547294</v>
      </c>
      <c r="AR195" s="84" t="s">
        <v>53</v>
      </c>
      <c r="AS195" s="58">
        <f t="shared" ref="AS195:AW195" si="517">AS114*$D$15</f>
        <v>0</v>
      </c>
      <c r="AT195" s="58">
        <f t="shared" si="517"/>
        <v>0</v>
      </c>
      <c r="AU195" s="58">
        <f t="shared" si="517"/>
        <v>0</v>
      </c>
      <c r="AV195" s="58">
        <f t="shared" si="517"/>
        <v>0</v>
      </c>
      <c r="AW195" s="58">
        <f t="shared" si="517"/>
        <v>0</v>
      </c>
      <c r="AY195" s="84" t="s">
        <v>53</v>
      </c>
      <c r="AZ195" s="64">
        <f t="shared" si="493"/>
        <v>2.0340133064547294</v>
      </c>
      <c r="BA195" s="64">
        <f t="shared" si="493"/>
        <v>2.0340133064547294</v>
      </c>
      <c r="BB195" s="64">
        <f t="shared" si="493"/>
        <v>2.0340133064547294</v>
      </c>
      <c r="BC195" s="64">
        <f t="shared" si="493"/>
        <v>2.0340133064547294</v>
      </c>
      <c r="BD195" s="64">
        <f t="shared" si="493"/>
        <v>2.0340133064547294</v>
      </c>
      <c r="BF195" s="45"/>
      <c r="BG195" s="45"/>
      <c r="BH195" s="45"/>
      <c r="BI195" s="45"/>
      <c r="BJ195" s="45"/>
      <c r="BK195" s="45"/>
    </row>
    <row r="196" spans="3:63" outlineLevel="1" x14ac:dyDescent="0.25">
      <c r="C196" s="84" t="s">
        <v>54</v>
      </c>
      <c r="D196" s="85">
        <f t="shared" si="485"/>
        <v>0.41505217094653946</v>
      </c>
      <c r="E196" s="64"/>
      <c r="F196" s="64">
        <f t="shared" si="486"/>
        <v>0.41505217094653946</v>
      </c>
      <c r="I196" s="84" t="s">
        <v>54</v>
      </c>
      <c r="J196" s="85">
        <f t="shared" ref="J196:N196" si="518">J115*$D$15</f>
        <v>0.41505217094653946</v>
      </c>
      <c r="K196" s="64">
        <f t="shared" si="518"/>
        <v>0.41505217094653946</v>
      </c>
      <c r="L196" s="64">
        <f t="shared" si="518"/>
        <v>0.41505217094653946</v>
      </c>
      <c r="M196" s="64">
        <f t="shared" si="518"/>
        <v>0.41505217094653946</v>
      </c>
      <c r="N196" s="64">
        <f t="shared" si="518"/>
        <v>0.41505217094653946</v>
      </c>
      <c r="P196" s="84" t="s">
        <v>54</v>
      </c>
      <c r="Q196" s="64">
        <f t="shared" ref="Q196:U196" si="519">Q115*$D$15</f>
        <v>0</v>
      </c>
      <c r="R196" s="64">
        <f t="shared" si="519"/>
        <v>0</v>
      </c>
      <c r="S196" s="64">
        <f t="shared" si="519"/>
        <v>0</v>
      </c>
      <c r="T196" s="64">
        <f t="shared" si="519"/>
        <v>0</v>
      </c>
      <c r="U196" s="64">
        <f t="shared" si="519"/>
        <v>0</v>
      </c>
      <c r="W196" s="84" t="s">
        <v>54</v>
      </c>
      <c r="X196" s="58">
        <f t="shared" ref="X196:AB196" si="520">X115*$D$15</f>
        <v>0</v>
      </c>
      <c r="Y196" s="58">
        <f t="shared" si="520"/>
        <v>0</v>
      </c>
      <c r="Z196" s="58">
        <f t="shared" si="520"/>
        <v>0</v>
      </c>
      <c r="AA196" s="58">
        <f t="shared" si="520"/>
        <v>0</v>
      </c>
      <c r="AB196" s="58">
        <f t="shared" si="520"/>
        <v>0</v>
      </c>
      <c r="AD196" s="84" t="s">
        <v>54</v>
      </c>
      <c r="AE196" s="64">
        <f t="shared" ref="AE196:AI196" si="521">AE115*$D$15</f>
        <v>0</v>
      </c>
      <c r="AF196" s="64">
        <f t="shared" si="521"/>
        <v>0</v>
      </c>
      <c r="AG196" s="64">
        <f t="shared" si="521"/>
        <v>0</v>
      </c>
      <c r="AH196" s="64">
        <f t="shared" si="521"/>
        <v>0</v>
      </c>
      <c r="AI196" s="64">
        <f t="shared" si="521"/>
        <v>0</v>
      </c>
      <c r="AK196" s="84" t="s">
        <v>54</v>
      </c>
      <c r="AL196" s="64">
        <f t="shared" ref="AL196:AP196" si="522">AL115*$D$15</f>
        <v>0.41505217094653946</v>
      </c>
      <c r="AM196" s="64">
        <f t="shared" si="522"/>
        <v>0.41505217094653946</v>
      </c>
      <c r="AN196" s="64">
        <f t="shared" si="522"/>
        <v>0.41505217094653946</v>
      </c>
      <c r="AO196" s="64">
        <f t="shared" si="522"/>
        <v>0.41505217094653946</v>
      </c>
      <c r="AP196" s="64">
        <f t="shared" si="522"/>
        <v>0.41505217094653946</v>
      </c>
      <c r="AR196" s="84" t="s">
        <v>54</v>
      </c>
      <c r="AS196" s="58">
        <f t="shared" ref="AS196:AW196" si="523">AS115*$D$15</f>
        <v>0</v>
      </c>
      <c r="AT196" s="58">
        <f t="shared" si="523"/>
        <v>0</v>
      </c>
      <c r="AU196" s="58">
        <f t="shared" si="523"/>
        <v>0</v>
      </c>
      <c r="AV196" s="58">
        <f t="shared" si="523"/>
        <v>0</v>
      </c>
      <c r="AW196" s="58">
        <f t="shared" si="523"/>
        <v>0</v>
      </c>
      <c r="AY196" s="84" t="s">
        <v>54</v>
      </c>
      <c r="AZ196" s="64">
        <f t="shared" si="493"/>
        <v>0.41505217094653946</v>
      </c>
      <c r="BA196" s="64">
        <f t="shared" si="493"/>
        <v>0.41505217094653946</v>
      </c>
      <c r="BB196" s="64">
        <f t="shared" si="493"/>
        <v>0.41505217094653946</v>
      </c>
      <c r="BC196" s="64">
        <f t="shared" si="493"/>
        <v>0.41505217094653946</v>
      </c>
      <c r="BD196" s="64">
        <f t="shared" si="493"/>
        <v>0.41505217094653946</v>
      </c>
      <c r="BF196" s="45"/>
      <c r="BG196" s="45"/>
      <c r="BH196" s="45"/>
      <c r="BI196" s="45"/>
      <c r="BJ196" s="45"/>
      <c r="BK196" s="45"/>
    </row>
    <row r="197" spans="3:63" ht="18.600000000000001" customHeight="1" outlineLevel="1" x14ac:dyDescent="0.25">
      <c r="C197" s="84" t="s">
        <v>55</v>
      </c>
      <c r="D197" s="85">
        <f t="shared" si="485"/>
        <v>0.92672941374210871</v>
      </c>
      <c r="E197" s="64"/>
      <c r="F197" s="64">
        <f t="shared" si="486"/>
        <v>0.92672941374210871</v>
      </c>
      <c r="I197" s="84" t="s">
        <v>55</v>
      </c>
      <c r="J197" s="85">
        <f t="shared" ref="J197:N197" si="524">J116*$D$15</f>
        <v>0.92672941374210871</v>
      </c>
      <c r="K197" s="64">
        <f t="shared" si="524"/>
        <v>0.92672941374210871</v>
      </c>
      <c r="L197" s="64">
        <f t="shared" si="524"/>
        <v>0.92672941374210871</v>
      </c>
      <c r="M197" s="64">
        <f t="shared" si="524"/>
        <v>0.92672941374210871</v>
      </c>
      <c r="N197" s="64">
        <f t="shared" si="524"/>
        <v>0.92672941374210871</v>
      </c>
      <c r="P197" s="84" t="s">
        <v>55</v>
      </c>
      <c r="Q197" s="58">
        <f t="shared" ref="Q197:U197" si="525">Q116*$D$15</f>
        <v>0</v>
      </c>
      <c r="R197" s="58">
        <f t="shared" si="525"/>
        <v>0</v>
      </c>
      <c r="S197" s="58">
        <f t="shared" si="525"/>
        <v>0</v>
      </c>
      <c r="T197" s="58">
        <f t="shared" si="525"/>
        <v>0.30056689743749998</v>
      </c>
      <c r="U197" s="58">
        <f t="shared" si="525"/>
        <v>0.51525769042968739</v>
      </c>
      <c r="W197" s="84" t="s">
        <v>55</v>
      </c>
      <c r="X197" s="64">
        <f t="shared" ref="X197:AB197" si="526">X116*$D$15</f>
        <v>0</v>
      </c>
      <c r="Y197" s="64">
        <f t="shared" si="526"/>
        <v>6.212186440343501E-3</v>
      </c>
      <c r="Z197" s="64">
        <f t="shared" si="526"/>
        <v>1.2335596654244552E-2</v>
      </c>
      <c r="AA197" s="64">
        <f t="shared" si="526"/>
        <v>2.4531392389202163E-2</v>
      </c>
      <c r="AB197" s="64">
        <f t="shared" si="526"/>
        <v>3.8357023839086707E-2</v>
      </c>
      <c r="AD197" s="84" t="s">
        <v>55</v>
      </c>
      <c r="AE197" s="64">
        <f t="shared" ref="AE197:AI197" si="527">AE116*$D$15</f>
        <v>0</v>
      </c>
      <c r="AF197" s="64">
        <f t="shared" si="527"/>
        <v>0</v>
      </c>
      <c r="AG197" s="64">
        <f t="shared" si="527"/>
        <v>0</v>
      </c>
      <c r="AH197" s="64">
        <f t="shared" si="527"/>
        <v>0</v>
      </c>
      <c r="AI197" s="64">
        <f t="shared" si="527"/>
        <v>0</v>
      </c>
      <c r="AK197" s="84" t="s">
        <v>55</v>
      </c>
      <c r="AL197" s="64">
        <f t="shared" ref="AL197:AP197" si="528">AL116*$D$15</f>
        <v>0.92672941374210871</v>
      </c>
      <c r="AM197" s="64">
        <f t="shared" si="528"/>
        <v>0.9329416001824522</v>
      </c>
      <c r="AN197" s="64">
        <f t="shared" si="528"/>
        <v>0.93906501039635326</v>
      </c>
      <c r="AO197" s="64">
        <f t="shared" si="528"/>
        <v>1.251827703568811</v>
      </c>
      <c r="AP197" s="64">
        <f t="shared" si="528"/>
        <v>1.4803441280108827</v>
      </c>
      <c r="AR197" s="84" t="s">
        <v>55</v>
      </c>
      <c r="AS197" s="64">
        <f t="shared" ref="AS197:AW197" si="529">AS116*$D$15</f>
        <v>0</v>
      </c>
      <c r="AT197" s="64">
        <f t="shared" si="529"/>
        <v>5.5459090481721943E-2</v>
      </c>
      <c r="AU197" s="64">
        <f t="shared" si="529"/>
        <v>0.11929214395000157</v>
      </c>
      <c r="AV197" s="64">
        <f t="shared" si="529"/>
        <v>0.13763709170490068</v>
      </c>
      <c r="AW197" s="64">
        <f t="shared" si="529"/>
        <v>0.20719832962924656</v>
      </c>
      <c r="AY197" s="84" t="s">
        <v>55</v>
      </c>
      <c r="AZ197" s="64">
        <f t="shared" si="493"/>
        <v>0.92672941374210871</v>
      </c>
      <c r="BA197" s="64">
        <f t="shared" si="493"/>
        <v>0.87748250970073038</v>
      </c>
      <c r="BB197" s="64">
        <f t="shared" si="493"/>
        <v>0.81977286644635161</v>
      </c>
      <c r="BC197" s="64">
        <f t="shared" si="493"/>
        <v>1.1141906118639102</v>
      </c>
      <c r="BD197" s="64">
        <f t="shared" si="493"/>
        <v>1.2731457983816363</v>
      </c>
      <c r="BF197" s="45"/>
      <c r="BG197" s="45"/>
      <c r="BH197" s="45"/>
      <c r="BI197" s="45"/>
      <c r="BJ197" s="45"/>
      <c r="BK197" s="45"/>
    </row>
    <row r="198" spans="3:63" outlineLevel="1" x14ac:dyDescent="0.25">
      <c r="C198" s="84" t="s">
        <v>56</v>
      </c>
      <c r="D198" s="85">
        <f t="shared" si="485"/>
        <v>0.14552734554213251</v>
      </c>
      <c r="E198" s="64"/>
      <c r="F198" s="64">
        <f t="shared" si="486"/>
        <v>0.14552734554213251</v>
      </c>
      <c r="I198" s="84" t="s">
        <v>56</v>
      </c>
      <c r="J198" s="85">
        <f t="shared" ref="J198:N198" si="530">J117*$D$15</f>
        <v>0.14552734554213251</v>
      </c>
      <c r="K198" s="64">
        <f t="shared" si="530"/>
        <v>0.14552734554213251</v>
      </c>
      <c r="L198" s="64">
        <f t="shared" si="530"/>
        <v>0.14552734554213251</v>
      </c>
      <c r="M198" s="64">
        <f t="shared" si="530"/>
        <v>0.14552734554213251</v>
      </c>
      <c r="N198" s="64">
        <f t="shared" si="530"/>
        <v>0.14552734554213251</v>
      </c>
      <c r="P198" s="84" t="s">
        <v>56</v>
      </c>
      <c r="Q198" s="64">
        <f t="shared" ref="Q198:U198" si="531">Q117*$D$15</f>
        <v>0</v>
      </c>
      <c r="R198" s="64">
        <f t="shared" si="531"/>
        <v>0</v>
      </c>
      <c r="S198" s="64">
        <f t="shared" si="531"/>
        <v>0</v>
      </c>
      <c r="T198" s="64">
        <f t="shared" si="531"/>
        <v>0</v>
      </c>
      <c r="U198" s="64">
        <f t="shared" si="531"/>
        <v>0</v>
      </c>
      <c r="W198" s="84" t="s">
        <v>56</v>
      </c>
      <c r="X198" s="64">
        <f t="shared" ref="X198:AB198" si="532">X117*$D$15</f>
        <v>0</v>
      </c>
      <c r="Y198" s="64">
        <f t="shared" si="532"/>
        <v>9.7551991905114703E-4</v>
      </c>
      <c r="Z198" s="64">
        <f t="shared" si="532"/>
        <v>1.9370990174162979E-3</v>
      </c>
      <c r="AA198" s="64">
        <f t="shared" si="532"/>
        <v>2.9088235533127199E-3</v>
      </c>
      <c r="AB198" s="64">
        <f t="shared" si="532"/>
        <v>3.8710442319833368E-3</v>
      </c>
      <c r="AD198" s="84" t="s">
        <v>56</v>
      </c>
      <c r="AE198" s="64">
        <f t="shared" ref="AE198:AI198" si="533">AE117*$D$15</f>
        <v>0</v>
      </c>
      <c r="AF198" s="64">
        <f t="shared" si="533"/>
        <v>0</v>
      </c>
      <c r="AG198" s="64">
        <f t="shared" si="533"/>
        <v>0</v>
      </c>
      <c r="AH198" s="64">
        <f t="shared" si="533"/>
        <v>0</v>
      </c>
      <c r="AI198" s="64">
        <f t="shared" si="533"/>
        <v>0</v>
      </c>
      <c r="AK198" s="84" t="s">
        <v>56</v>
      </c>
      <c r="AL198" s="64">
        <f t="shared" ref="AL198:AP198" si="534">AL117*$D$15</f>
        <v>0.14552734554213251</v>
      </c>
      <c r="AM198" s="64">
        <f t="shared" si="534"/>
        <v>0.14650286546118368</v>
      </c>
      <c r="AN198" s="64">
        <f t="shared" si="534"/>
        <v>0.14746444455954882</v>
      </c>
      <c r="AO198" s="64">
        <f t="shared" si="534"/>
        <v>0.14843616909544524</v>
      </c>
      <c r="AP198" s="64">
        <f t="shared" si="534"/>
        <v>0.14939838977411585</v>
      </c>
      <c r="AR198" s="84" t="s">
        <v>56</v>
      </c>
      <c r="AS198" s="64">
        <f t="shared" ref="AS198:AW198" si="535">AS117*$D$15</f>
        <v>0</v>
      </c>
      <c r="AT198" s="64">
        <f t="shared" si="535"/>
        <v>8.7089220481264412E-3</v>
      </c>
      <c r="AU198" s="64">
        <f t="shared" si="535"/>
        <v>1.8732834844394749E-2</v>
      </c>
      <c r="AV198" s="64">
        <f t="shared" si="535"/>
        <v>1.6320395019114479E-2</v>
      </c>
      <c r="AW198" s="64">
        <f t="shared" si="535"/>
        <v>2.0910743809339685E-2</v>
      </c>
      <c r="AY198" s="84" t="s">
        <v>56</v>
      </c>
      <c r="AZ198" s="64">
        <f t="shared" si="493"/>
        <v>0.14552734554213251</v>
      </c>
      <c r="BA198" s="64">
        <f t="shared" si="493"/>
        <v>0.13779394341305726</v>
      </c>
      <c r="BB198" s="64">
        <f t="shared" si="493"/>
        <v>0.12873160971515407</v>
      </c>
      <c r="BC198" s="64">
        <f t="shared" si="493"/>
        <v>0.13211577407633074</v>
      </c>
      <c r="BD198" s="64">
        <f t="shared" si="493"/>
        <v>0.12848764596477616</v>
      </c>
      <c r="BF198" s="45"/>
      <c r="BG198" s="45"/>
      <c r="BH198" s="45"/>
      <c r="BI198" s="45"/>
      <c r="BJ198" s="45"/>
      <c r="BK198" s="45"/>
    </row>
    <row r="199" spans="3:63" ht="15.75" outlineLevel="1" thickBot="1" x14ac:dyDescent="0.3">
      <c r="C199" s="83" t="s">
        <v>57</v>
      </c>
      <c r="D199" s="51">
        <f>SUM(D191:D198)</f>
        <v>14.787355364873846</v>
      </c>
      <c r="E199" s="51">
        <f>SUM(E191:E198)</f>
        <v>-1.9925992216406245</v>
      </c>
      <c r="F199" s="51">
        <f>SUM(F191:F198)</f>
        <v>12.794756143233222</v>
      </c>
      <c r="I199" s="83" t="s">
        <v>57</v>
      </c>
      <c r="J199" s="51">
        <f t="shared" ref="J199:N199" si="536">SUM(J191:J198)</f>
        <v>12.794756143233222</v>
      </c>
      <c r="K199" s="51">
        <f t="shared" si="536"/>
        <v>12.794756143233222</v>
      </c>
      <c r="L199" s="51">
        <f t="shared" si="536"/>
        <v>12.794756143233222</v>
      </c>
      <c r="M199" s="51">
        <f t="shared" si="536"/>
        <v>12.794756143233222</v>
      </c>
      <c r="N199" s="51">
        <f t="shared" si="536"/>
        <v>12.794756143233222</v>
      </c>
      <c r="P199" s="83" t="s">
        <v>57</v>
      </c>
      <c r="Q199" s="51">
        <f t="shared" ref="Q199:U199" si="537">SUM(Q191:Q198)</f>
        <v>0</v>
      </c>
      <c r="R199" s="51">
        <f t="shared" si="537"/>
        <v>0</v>
      </c>
      <c r="S199" s="51">
        <f t="shared" si="537"/>
        <v>0</v>
      </c>
      <c r="T199" s="51">
        <f t="shared" si="537"/>
        <v>0.30056689743749998</v>
      </c>
      <c r="U199" s="51">
        <f t="shared" si="537"/>
        <v>0.51525769042968739</v>
      </c>
      <c r="W199" s="83" t="s">
        <v>57</v>
      </c>
      <c r="X199" s="51">
        <f t="shared" ref="X199:AB199" si="538">SUM(X191:X198)</f>
        <v>0</v>
      </c>
      <c r="Y199" s="51">
        <f t="shared" si="538"/>
        <v>5.4950723733356424E-2</v>
      </c>
      <c r="Z199" s="51">
        <f t="shared" si="538"/>
        <v>0.10911616551483067</v>
      </c>
      <c r="AA199" s="51">
        <f t="shared" si="538"/>
        <v>0.16986087512269943</v>
      </c>
      <c r="AB199" s="51">
        <f t="shared" si="538"/>
        <v>0.23176059251960529</v>
      </c>
      <c r="AD199" s="83" t="s">
        <v>57</v>
      </c>
      <c r="AE199" s="51">
        <f t="shared" ref="AE199:AI199" si="539">SUM(AE191:AE198)</f>
        <v>0</v>
      </c>
      <c r="AF199" s="51">
        <f t="shared" si="539"/>
        <v>0</v>
      </c>
      <c r="AG199" s="51">
        <f t="shared" si="539"/>
        <v>0</v>
      </c>
      <c r="AH199" s="51">
        <f t="shared" si="539"/>
        <v>0</v>
      </c>
      <c r="AI199" s="51">
        <f t="shared" si="539"/>
        <v>0</v>
      </c>
      <c r="AK199" s="83" t="s">
        <v>57</v>
      </c>
      <c r="AL199" s="51">
        <f t="shared" ref="AL199:AP199" si="540">SUM(AL191:AL198)</f>
        <v>12.794756143233222</v>
      </c>
      <c r="AM199" s="51">
        <f t="shared" si="540"/>
        <v>12.849706866966576</v>
      </c>
      <c r="AN199" s="51">
        <f t="shared" si="540"/>
        <v>12.903872308748053</v>
      </c>
      <c r="AO199" s="51">
        <f t="shared" si="540"/>
        <v>13.26518391579342</v>
      </c>
      <c r="AP199" s="51">
        <f t="shared" si="540"/>
        <v>13.541774426182513</v>
      </c>
      <c r="AR199" s="83" t="s">
        <v>57</v>
      </c>
      <c r="AS199" s="51">
        <f t="shared" ref="AS199:AW199" si="541">SUM(AS191:AS198)</f>
        <v>0</v>
      </c>
      <c r="AT199" s="51">
        <f t="shared" si="541"/>
        <v>0.49057078193483972</v>
      </c>
      <c r="AU199" s="51">
        <f t="shared" si="541"/>
        <v>1.0552145703781961</v>
      </c>
      <c r="AV199" s="51">
        <f t="shared" si="541"/>
        <v>0.95303016133027718</v>
      </c>
      <c r="AW199" s="51">
        <f t="shared" si="541"/>
        <v>1.2519325755147026</v>
      </c>
      <c r="AY199" s="83" t="s">
        <v>57</v>
      </c>
      <c r="AZ199" s="51">
        <f t="shared" ref="AZ199:BD199" si="542">SUM(AZ191:AZ198)</f>
        <v>12.794756143233222</v>
      </c>
      <c r="BA199" s="51">
        <f t="shared" si="542"/>
        <v>12.359136085031738</v>
      </c>
      <c r="BB199" s="51">
        <f t="shared" si="542"/>
        <v>11.848657738369855</v>
      </c>
      <c r="BC199" s="51">
        <f t="shared" si="542"/>
        <v>12.312153754463143</v>
      </c>
      <c r="BD199" s="51">
        <f t="shared" si="542"/>
        <v>12.289841850667811</v>
      </c>
      <c r="BF199" s="45"/>
      <c r="BG199" s="45"/>
      <c r="BH199" s="45"/>
      <c r="BI199" s="45"/>
      <c r="BJ199" s="45"/>
      <c r="BK199" s="45"/>
    </row>
    <row r="200" spans="3:63" ht="15.75" outlineLevel="1" thickTop="1" x14ac:dyDescent="0.25">
      <c r="C200" s="28" t="s">
        <v>58</v>
      </c>
      <c r="D200" s="49"/>
      <c r="E200" s="49"/>
      <c r="F200" s="49"/>
      <c r="I200" s="28" t="s">
        <v>58</v>
      </c>
      <c r="J200" s="49"/>
      <c r="K200" s="49"/>
      <c r="L200" s="49"/>
      <c r="M200" s="49"/>
      <c r="N200" s="49"/>
      <c r="P200" s="28" t="s">
        <v>58</v>
      </c>
      <c r="Q200" s="49"/>
      <c r="R200" s="49"/>
      <c r="S200" s="49"/>
      <c r="T200" s="49"/>
      <c r="U200" s="49"/>
      <c r="W200" s="28" t="s">
        <v>58</v>
      </c>
      <c r="X200" s="49"/>
      <c r="Y200" s="49"/>
      <c r="Z200" s="49"/>
      <c r="AA200" s="49"/>
      <c r="AB200" s="49"/>
      <c r="AD200" s="28" t="s">
        <v>58</v>
      </c>
      <c r="AE200" s="49"/>
      <c r="AF200" s="49"/>
      <c r="AG200" s="49"/>
      <c r="AH200" s="49"/>
      <c r="AI200" s="49"/>
      <c r="AK200" s="28" t="s">
        <v>58</v>
      </c>
      <c r="AL200" s="49"/>
      <c r="AM200" s="49"/>
      <c r="AN200" s="49"/>
      <c r="AO200" s="49"/>
      <c r="AP200" s="49"/>
      <c r="AR200" s="28" t="s">
        <v>58</v>
      </c>
      <c r="AS200" s="49"/>
      <c r="AT200" s="49"/>
      <c r="AU200" s="49"/>
      <c r="AV200" s="49"/>
      <c r="AW200" s="49"/>
      <c r="AY200" s="28" t="s">
        <v>58</v>
      </c>
      <c r="AZ200" s="49"/>
      <c r="BA200" s="49"/>
      <c r="BB200" s="49"/>
      <c r="BC200" s="49"/>
      <c r="BD200" s="49"/>
      <c r="BF200" s="45"/>
      <c r="BG200" s="45"/>
      <c r="BH200" s="45"/>
      <c r="BI200" s="45"/>
      <c r="BJ200" s="45"/>
      <c r="BK200" s="45"/>
    </row>
    <row r="201" spans="3:63" outlineLevel="1" x14ac:dyDescent="0.25">
      <c r="C201" s="84" t="s">
        <v>59</v>
      </c>
      <c r="D201" s="85">
        <f t="shared" ref="D201:D206" si="543">D120*$D$15</f>
        <v>0.14054742661499997</v>
      </c>
      <c r="E201" s="64"/>
      <c r="F201" s="64">
        <f t="shared" ref="F201:F206" si="544">D201+E201</f>
        <v>0.14054742661499997</v>
      </c>
      <c r="I201" s="84" t="s">
        <v>59</v>
      </c>
      <c r="J201" s="85">
        <f t="shared" ref="J201:N201" si="545">J120*$D$15</f>
        <v>0.14054742661499997</v>
      </c>
      <c r="K201" s="64">
        <f t="shared" si="545"/>
        <v>0.14054742661499997</v>
      </c>
      <c r="L201" s="64">
        <f t="shared" si="545"/>
        <v>0.14054742661499997</v>
      </c>
      <c r="M201" s="64">
        <f t="shared" si="545"/>
        <v>0.14054742661499997</v>
      </c>
      <c r="N201" s="64">
        <f t="shared" si="545"/>
        <v>0.14054742661499997</v>
      </c>
      <c r="P201" s="84" t="s">
        <v>59</v>
      </c>
      <c r="Q201" s="64">
        <f t="shared" ref="Q201:U201" si="546">Q120*$D$15</f>
        <v>0</v>
      </c>
      <c r="R201" s="64">
        <f t="shared" si="546"/>
        <v>0</v>
      </c>
      <c r="S201" s="64">
        <f t="shared" si="546"/>
        <v>0</v>
      </c>
      <c r="T201" s="64">
        <f t="shared" si="546"/>
        <v>0</v>
      </c>
      <c r="U201" s="64">
        <f t="shared" si="546"/>
        <v>0</v>
      </c>
      <c r="W201" s="84" t="s">
        <v>59</v>
      </c>
      <c r="X201" s="64">
        <f t="shared" ref="X201:AB201" si="547">X120*$D$15</f>
        <v>0</v>
      </c>
      <c r="Y201" s="64">
        <f t="shared" si="547"/>
        <v>9.4213780732101083E-4</v>
      </c>
      <c r="Z201" s="64">
        <f t="shared" si="547"/>
        <v>1.8708118462690139E-3</v>
      </c>
      <c r="AA201" s="64">
        <f t="shared" si="547"/>
        <v>2.809284147746931E-3</v>
      </c>
      <c r="AB201" s="64">
        <f t="shared" si="547"/>
        <v>3.7385778122406644E-3</v>
      </c>
      <c r="AD201" s="84" t="s">
        <v>59</v>
      </c>
      <c r="AE201" s="64">
        <f t="shared" ref="AE201:AI201" si="548">AE120*$D$15</f>
        <v>0</v>
      </c>
      <c r="AF201" s="64">
        <f t="shared" si="548"/>
        <v>0</v>
      </c>
      <c r="AG201" s="64">
        <f t="shared" si="548"/>
        <v>0</v>
      </c>
      <c r="AH201" s="64">
        <f t="shared" si="548"/>
        <v>0</v>
      </c>
      <c r="AI201" s="64">
        <f t="shared" si="548"/>
        <v>0</v>
      </c>
      <c r="AK201" s="84" t="s">
        <v>59</v>
      </c>
      <c r="AL201" s="64">
        <f t="shared" ref="AL201:AP201" si="549">AL120*$D$15</f>
        <v>0.14054742661499997</v>
      </c>
      <c r="AM201" s="64">
        <f t="shared" si="549"/>
        <v>0.141489564422321</v>
      </c>
      <c r="AN201" s="64">
        <f t="shared" si="549"/>
        <v>0.142418238461269</v>
      </c>
      <c r="AO201" s="64">
        <f t="shared" si="549"/>
        <v>0.14335671076274689</v>
      </c>
      <c r="AP201" s="64">
        <f t="shared" si="549"/>
        <v>0.14428600442724063</v>
      </c>
      <c r="AR201" s="84" t="s">
        <v>59</v>
      </c>
      <c r="AS201" s="64">
        <f t="shared" ref="AS201:AW201" si="550">AS120*$D$15</f>
        <v>0</v>
      </c>
      <c r="AT201" s="64">
        <f t="shared" si="550"/>
        <v>8.4109043416890576E-3</v>
      </c>
      <c r="AU201" s="64">
        <f t="shared" si="550"/>
        <v>1.8091800690621627E-2</v>
      </c>
      <c r="AV201" s="64">
        <f t="shared" si="550"/>
        <v>1.576191411127412E-2</v>
      </c>
      <c r="AW201" s="64">
        <f t="shared" si="550"/>
        <v>2.0195182012423638E-2</v>
      </c>
      <c r="AY201" s="84" t="s">
        <v>59</v>
      </c>
      <c r="AZ201" s="64">
        <f t="shared" ref="AZ201:BD206" si="551">BG120</f>
        <v>0.14054742661499997</v>
      </c>
      <c r="BA201" s="64">
        <f t="shared" si="551"/>
        <v>0.13307866008063193</v>
      </c>
      <c r="BB201" s="64">
        <f t="shared" si="551"/>
        <v>0.12432643777064736</v>
      </c>
      <c r="BC201" s="64">
        <f t="shared" si="551"/>
        <v>0.12759479665147277</v>
      </c>
      <c r="BD201" s="64">
        <f t="shared" si="551"/>
        <v>0.12409082241481699</v>
      </c>
      <c r="BF201" s="45"/>
      <c r="BG201" s="45"/>
      <c r="BH201" s="45"/>
      <c r="BI201" s="45"/>
      <c r="BJ201" s="45"/>
      <c r="BK201" s="45"/>
    </row>
    <row r="202" spans="3:63" outlineLevel="1" x14ac:dyDescent="0.25">
      <c r="C202" s="84" t="s">
        <v>60</v>
      </c>
      <c r="D202" s="85">
        <f t="shared" si="543"/>
        <v>8.4617706936872743</v>
      </c>
      <c r="E202" s="64">
        <f>E121*$D$15</f>
        <v>0</v>
      </c>
      <c r="F202" s="64">
        <f t="shared" si="544"/>
        <v>8.4617706936872743</v>
      </c>
      <c r="I202" s="84" t="s">
        <v>60</v>
      </c>
      <c r="J202" s="85">
        <f t="shared" ref="J202:N202" si="552">J121*$D$15</f>
        <v>8.4617706936872743</v>
      </c>
      <c r="K202" s="64">
        <f t="shared" si="552"/>
        <v>8.4617706936872743</v>
      </c>
      <c r="L202" s="64">
        <f t="shared" si="552"/>
        <v>8.4617706936872743</v>
      </c>
      <c r="M202" s="64">
        <f t="shared" si="552"/>
        <v>8.4617706936872743</v>
      </c>
      <c r="N202" s="64">
        <f t="shared" si="552"/>
        <v>8.4617706936872743</v>
      </c>
      <c r="P202" s="84" t="s">
        <v>60</v>
      </c>
      <c r="Q202" s="64">
        <f t="shared" ref="Q202:U202" si="553">Q121*$D$15</f>
        <v>0</v>
      </c>
      <c r="R202" s="64">
        <f t="shared" si="553"/>
        <v>0</v>
      </c>
      <c r="S202" s="64">
        <f t="shared" si="553"/>
        <v>0</v>
      </c>
      <c r="T202" s="64">
        <f t="shared" si="553"/>
        <v>-0.41884944519348272</v>
      </c>
      <c r="U202" s="64">
        <f t="shared" si="553"/>
        <v>-0.41884944519348272</v>
      </c>
      <c r="W202" s="84" t="s">
        <v>60</v>
      </c>
      <c r="X202" s="64">
        <f t="shared" ref="X202:AB202" si="554">X121*$D$15</f>
        <v>0</v>
      </c>
      <c r="Y202" s="64">
        <f t="shared" si="554"/>
        <v>5.6722163325279185E-2</v>
      </c>
      <c r="Z202" s="64">
        <f t="shared" si="554"/>
        <v>0.11263372966284267</v>
      </c>
      <c r="AA202" s="64">
        <f t="shared" si="554"/>
        <v>0.16076317944165849</v>
      </c>
      <c r="AB202" s="64">
        <f t="shared" si="554"/>
        <v>0.21394263594441892</v>
      </c>
      <c r="AD202" s="84" t="s">
        <v>60</v>
      </c>
      <c r="AE202" s="64">
        <f t="shared" ref="AE202:AI202" si="555">AE121*$D$15</f>
        <v>0</v>
      </c>
      <c r="AF202" s="64">
        <f t="shared" si="555"/>
        <v>0</v>
      </c>
      <c r="AG202" s="64">
        <f t="shared" si="555"/>
        <v>0</v>
      </c>
      <c r="AH202" s="64">
        <f t="shared" si="555"/>
        <v>0</v>
      </c>
      <c r="AI202" s="64">
        <f t="shared" si="555"/>
        <v>0</v>
      </c>
      <c r="AK202" s="84" t="s">
        <v>60</v>
      </c>
      <c r="AL202" s="64">
        <f t="shared" ref="AL202:AP202" si="556">AL121*$D$15</f>
        <v>8.4617706936872743</v>
      </c>
      <c r="AM202" s="64">
        <f t="shared" si="556"/>
        <v>8.5184928570125553</v>
      </c>
      <c r="AN202" s="64">
        <f t="shared" si="556"/>
        <v>8.5744044233501189</v>
      </c>
      <c r="AO202" s="64">
        <f t="shared" si="556"/>
        <v>8.2036844279354515</v>
      </c>
      <c r="AP202" s="64">
        <f t="shared" si="556"/>
        <v>8.2568638844382125</v>
      </c>
      <c r="AR202" s="84" t="s">
        <v>60</v>
      </c>
      <c r="AS202" s="64">
        <f t="shared" ref="AS202:AW202" si="557">AS121*$D$15</f>
        <v>0</v>
      </c>
      <c r="AT202" s="64">
        <f t="shared" si="557"/>
        <v>0.50638525073013174</v>
      </c>
      <c r="AU202" s="64">
        <f t="shared" si="557"/>
        <v>1.4656239977118688</v>
      </c>
      <c r="AV202" s="64">
        <f t="shared" si="557"/>
        <v>2.0383953533448986</v>
      </c>
      <c r="AW202" s="64">
        <f t="shared" si="557"/>
        <v>2.5118687254288505</v>
      </c>
      <c r="AY202" s="84" t="s">
        <v>60</v>
      </c>
      <c r="AZ202" s="64">
        <f t="shared" si="551"/>
        <v>8.4617706936872743</v>
      </c>
      <c r="BA202" s="64">
        <f t="shared" si="551"/>
        <v>8.0121076062824237</v>
      </c>
      <c r="BB202" s="64">
        <f t="shared" si="551"/>
        <v>7.1087804256382494</v>
      </c>
      <c r="BC202" s="64">
        <f t="shared" si="551"/>
        <v>6.1652890745905529</v>
      </c>
      <c r="BD202" s="64">
        <f t="shared" si="551"/>
        <v>5.7449951590093606</v>
      </c>
      <c r="BF202" s="45"/>
      <c r="BG202" s="45"/>
      <c r="BH202" s="45"/>
      <c r="BI202" s="45"/>
      <c r="BJ202" s="45"/>
      <c r="BK202" s="45"/>
    </row>
    <row r="203" spans="3:63" outlineLevel="1" x14ac:dyDescent="0.25">
      <c r="C203" s="84" t="s">
        <v>61</v>
      </c>
      <c r="D203" s="85">
        <f t="shared" si="543"/>
        <v>1.2248320460061177</v>
      </c>
      <c r="E203" s="64"/>
      <c r="F203" s="64">
        <f t="shared" si="544"/>
        <v>1.2248320460061177</v>
      </c>
      <c r="I203" s="84" t="s">
        <v>61</v>
      </c>
      <c r="J203" s="85">
        <f t="shared" ref="J203:N203" si="558">J122*$D$15</f>
        <v>1.2248320460061177</v>
      </c>
      <c r="K203" s="64">
        <f t="shared" si="558"/>
        <v>1.2248320460061177</v>
      </c>
      <c r="L203" s="64">
        <f t="shared" si="558"/>
        <v>1.2248320460061177</v>
      </c>
      <c r="M203" s="64">
        <f t="shared" si="558"/>
        <v>1.2248320460061177</v>
      </c>
      <c r="N203" s="64">
        <f t="shared" si="558"/>
        <v>1.2248320460061177</v>
      </c>
      <c r="P203" s="84" t="s">
        <v>61</v>
      </c>
      <c r="Q203" s="64">
        <f t="shared" ref="Q203:U203" si="559">Q122*$D$15</f>
        <v>0</v>
      </c>
      <c r="R203" s="64">
        <f t="shared" si="559"/>
        <v>0</v>
      </c>
      <c r="S203" s="64">
        <f t="shared" si="559"/>
        <v>0</v>
      </c>
      <c r="T203" s="64">
        <f t="shared" si="559"/>
        <v>0</v>
      </c>
      <c r="U203" s="64">
        <f t="shared" si="559"/>
        <v>0</v>
      </c>
      <c r="W203" s="84" t="s">
        <v>61</v>
      </c>
      <c r="X203" s="64">
        <f t="shared" ref="X203:AB203" si="560">X122*$D$15</f>
        <v>0</v>
      </c>
      <c r="Y203" s="64">
        <f t="shared" si="560"/>
        <v>8.2104710555942276E-3</v>
      </c>
      <c r="Z203" s="64">
        <f t="shared" si="560"/>
        <v>1.6303609084462635E-2</v>
      </c>
      <c r="AA203" s="64">
        <f t="shared" si="560"/>
        <v>2.448213626794498E-2</v>
      </c>
      <c r="AB203" s="64">
        <f t="shared" si="560"/>
        <v>3.2580674162490129E-2</v>
      </c>
      <c r="AD203" s="84" t="s">
        <v>61</v>
      </c>
      <c r="AE203" s="64">
        <f t="shared" ref="AE203:AI203" si="561">AE122*$D$15</f>
        <v>0</v>
      </c>
      <c r="AF203" s="64">
        <f t="shared" si="561"/>
        <v>0</v>
      </c>
      <c r="AG203" s="64">
        <f t="shared" si="561"/>
        <v>0</v>
      </c>
      <c r="AH203" s="64">
        <f t="shared" si="561"/>
        <v>0</v>
      </c>
      <c r="AI203" s="64">
        <f t="shared" si="561"/>
        <v>0</v>
      </c>
      <c r="AK203" s="84" t="s">
        <v>61</v>
      </c>
      <c r="AL203" s="64">
        <f t="shared" ref="AL203:AP203" si="562">AL122*$D$15</f>
        <v>1.2248320460061177</v>
      </c>
      <c r="AM203" s="64">
        <f t="shared" si="562"/>
        <v>1.2330425170617119</v>
      </c>
      <c r="AN203" s="64">
        <f t="shared" si="562"/>
        <v>1.2411356550905803</v>
      </c>
      <c r="AO203" s="64">
        <f t="shared" si="562"/>
        <v>1.2493141822740628</v>
      </c>
      <c r="AP203" s="64">
        <f t="shared" si="562"/>
        <v>1.2574127201686078</v>
      </c>
      <c r="AR203" s="84" t="s">
        <v>61</v>
      </c>
      <c r="AS203" s="64">
        <f t="shared" ref="AS203:AW203" si="563">AS122*$D$15</f>
        <v>0</v>
      </c>
      <c r="AT203" s="64">
        <f t="shared" si="563"/>
        <v>0</v>
      </c>
      <c r="AU203" s="64">
        <f t="shared" si="563"/>
        <v>0</v>
      </c>
      <c r="AV203" s="64">
        <f t="shared" si="563"/>
        <v>0</v>
      </c>
      <c r="AW203" s="64">
        <f t="shared" si="563"/>
        <v>0</v>
      </c>
      <c r="AY203" s="84" t="s">
        <v>61</v>
      </c>
      <c r="AZ203" s="64">
        <f t="shared" si="551"/>
        <v>1.2248320460061177</v>
      </c>
      <c r="BA203" s="64">
        <f t="shared" si="551"/>
        <v>1.2330425170617119</v>
      </c>
      <c r="BB203" s="64">
        <f t="shared" si="551"/>
        <v>1.2411356550905803</v>
      </c>
      <c r="BC203" s="64">
        <f t="shared" si="551"/>
        <v>1.2493141822740628</v>
      </c>
      <c r="BD203" s="64">
        <f t="shared" si="551"/>
        <v>1.2574127201686078</v>
      </c>
      <c r="BF203" s="45"/>
      <c r="BG203" s="45"/>
      <c r="BH203" s="45"/>
      <c r="BI203" s="45"/>
      <c r="BJ203" s="45"/>
      <c r="BK203" s="45"/>
    </row>
    <row r="204" spans="3:63" outlineLevel="1" x14ac:dyDescent="0.25">
      <c r="C204" s="84" t="s">
        <v>62</v>
      </c>
      <c r="D204" s="85">
        <f t="shared" si="543"/>
        <v>0</v>
      </c>
      <c r="E204" s="64"/>
      <c r="F204" s="64">
        <f t="shared" si="544"/>
        <v>0</v>
      </c>
      <c r="I204" s="84" t="s">
        <v>62</v>
      </c>
      <c r="J204" s="85">
        <f t="shared" ref="J204:N204" si="564">J123*$D$15</f>
        <v>0</v>
      </c>
      <c r="K204" s="64">
        <f t="shared" si="564"/>
        <v>0</v>
      </c>
      <c r="L204" s="64">
        <f t="shared" si="564"/>
        <v>0</v>
      </c>
      <c r="M204" s="64">
        <f t="shared" si="564"/>
        <v>0</v>
      </c>
      <c r="N204" s="64">
        <f t="shared" si="564"/>
        <v>0</v>
      </c>
      <c r="P204" s="84" t="s">
        <v>62</v>
      </c>
      <c r="Q204" s="64">
        <f t="shared" ref="Q204:U204" si="565">Q123*$D$15</f>
        <v>0</v>
      </c>
      <c r="R204" s="64">
        <f t="shared" si="565"/>
        <v>0</v>
      </c>
      <c r="S204" s="64">
        <f t="shared" si="565"/>
        <v>0</v>
      </c>
      <c r="T204" s="64">
        <f t="shared" si="565"/>
        <v>0</v>
      </c>
      <c r="U204" s="64">
        <f t="shared" si="565"/>
        <v>0</v>
      </c>
      <c r="W204" s="84" t="s">
        <v>62</v>
      </c>
      <c r="X204" s="64">
        <f t="shared" ref="X204:AB204" si="566">X123*$D$15</f>
        <v>0</v>
      </c>
      <c r="Y204" s="64">
        <f t="shared" si="566"/>
        <v>0</v>
      </c>
      <c r="Z204" s="64">
        <f t="shared" si="566"/>
        <v>0</v>
      </c>
      <c r="AA204" s="64">
        <f t="shared" si="566"/>
        <v>0</v>
      </c>
      <c r="AB204" s="64">
        <f t="shared" si="566"/>
        <v>0</v>
      </c>
      <c r="AD204" s="84" t="s">
        <v>62</v>
      </c>
      <c r="AE204" s="64">
        <f t="shared" ref="AE204:AI204" si="567">AE123*$D$15</f>
        <v>0</v>
      </c>
      <c r="AF204" s="64">
        <f t="shared" si="567"/>
        <v>0</v>
      </c>
      <c r="AG204" s="64">
        <f t="shared" si="567"/>
        <v>0</v>
      </c>
      <c r="AH204" s="64">
        <f t="shared" si="567"/>
        <v>0</v>
      </c>
      <c r="AI204" s="64">
        <f t="shared" si="567"/>
        <v>0</v>
      </c>
      <c r="AK204" s="84" t="s">
        <v>62</v>
      </c>
      <c r="AL204" s="64">
        <f t="shared" ref="AL204:AP204" si="568">AL123*$D$15</f>
        <v>0</v>
      </c>
      <c r="AM204" s="64">
        <f t="shared" si="568"/>
        <v>0</v>
      </c>
      <c r="AN204" s="64">
        <f t="shared" si="568"/>
        <v>0</v>
      </c>
      <c r="AO204" s="64">
        <f t="shared" si="568"/>
        <v>0</v>
      </c>
      <c r="AP204" s="64">
        <f t="shared" si="568"/>
        <v>0</v>
      </c>
      <c r="AR204" s="84" t="s">
        <v>62</v>
      </c>
      <c r="AS204" s="64">
        <f t="shared" ref="AS204:AW204" si="569">AS123*$D$15</f>
        <v>0</v>
      </c>
      <c r="AT204" s="64">
        <f t="shared" si="569"/>
        <v>0</v>
      </c>
      <c r="AU204" s="64">
        <f t="shared" si="569"/>
        <v>0</v>
      </c>
      <c r="AV204" s="64">
        <f t="shared" si="569"/>
        <v>0</v>
      </c>
      <c r="AW204" s="64">
        <f t="shared" si="569"/>
        <v>0</v>
      </c>
      <c r="AY204" s="84" t="s">
        <v>62</v>
      </c>
      <c r="AZ204" s="64">
        <f t="shared" si="551"/>
        <v>0</v>
      </c>
      <c r="BA204" s="64">
        <f t="shared" si="551"/>
        <v>0</v>
      </c>
      <c r="BB204" s="64">
        <f t="shared" si="551"/>
        <v>0</v>
      </c>
      <c r="BC204" s="64">
        <f t="shared" si="551"/>
        <v>0</v>
      </c>
      <c r="BD204" s="64">
        <f t="shared" si="551"/>
        <v>0</v>
      </c>
      <c r="BF204" s="45"/>
      <c r="BG204" s="45"/>
      <c r="BH204" s="45"/>
      <c r="BI204" s="45"/>
      <c r="BJ204" s="45"/>
      <c r="BK204" s="45"/>
    </row>
    <row r="205" spans="3:63" outlineLevel="1" x14ac:dyDescent="0.25">
      <c r="C205" s="84" t="s">
        <v>56</v>
      </c>
      <c r="D205" s="85">
        <f t="shared" si="543"/>
        <v>0.5298292996384707</v>
      </c>
      <c r="E205" s="64"/>
      <c r="F205" s="64">
        <f t="shared" si="544"/>
        <v>0.5298292996384707</v>
      </c>
      <c r="I205" s="84" t="s">
        <v>56</v>
      </c>
      <c r="J205" s="85">
        <f t="shared" ref="J205:N205" si="570">J124*$D$15</f>
        <v>0.5298292996384707</v>
      </c>
      <c r="K205" s="64">
        <f t="shared" si="570"/>
        <v>0.5298292996384707</v>
      </c>
      <c r="L205" s="64">
        <f t="shared" si="570"/>
        <v>0.5298292996384707</v>
      </c>
      <c r="M205" s="64">
        <f t="shared" si="570"/>
        <v>0.5298292996384707</v>
      </c>
      <c r="N205" s="64">
        <f t="shared" si="570"/>
        <v>0.5298292996384707</v>
      </c>
      <c r="P205" s="84" t="s">
        <v>56</v>
      </c>
      <c r="Q205" s="64">
        <f t="shared" ref="Q205:U205" si="571">Q124*$D$15</f>
        <v>0</v>
      </c>
      <c r="R205" s="64">
        <f t="shared" si="571"/>
        <v>0</v>
      </c>
      <c r="S205" s="64">
        <f t="shared" si="571"/>
        <v>0</v>
      </c>
      <c r="T205" s="64">
        <f t="shared" si="571"/>
        <v>0</v>
      </c>
      <c r="U205" s="64">
        <f t="shared" si="571"/>
        <v>0</v>
      </c>
      <c r="W205" s="84" t="s">
        <v>56</v>
      </c>
      <c r="X205" s="64">
        <f t="shared" ref="X205:AB205" si="572">X124*$D$15</f>
        <v>0</v>
      </c>
      <c r="Y205" s="64">
        <f t="shared" si="572"/>
        <v>3.5516282769316901E-3</v>
      </c>
      <c r="Z205" s="64">
        <f t="shared" si="572"/>
        <v>7.0525014519069009E-3</v>
      </c>
      <c r="AA205" s="64">
        <f t="shared" si="572"/>
        <v>1.0590311671543333E-2</v>
      </c>
      <c r="AB205" s="64">
        <f t="shared" si="572"/>
        <v>1.4093520682732974E-2</v>
      </c>
      <c r="AD205" s="84" t="s">
        <v>56</v>
      </c>
      <c r="AE205" s="64">
        <f t="shared" ref="AE205:AI205" si="573">AE124*$D$15</f>
        <v>0</v>
      </c>
      <c r="AF205" s="64">
        <f t="shared" si="573"/>
        <v>0</v>
      </c>
      <c r="AG205" s="64">
        <f t="shared" si="573"/>
        <v>0</v>
      </c>
      <c r="AH205" s="64">
        <f t="shared" si="573"/>
        <v>0</v>
      </c>
      <c r="AI205" s="64">
        <f t="shared" si="573"/>
        <v>0</v>
      </c>
      <c r="AK205" s="84" t="s">
        <v>56</v>
      </c>
      <c r="AL205" s="64">
        <f t="shared" ref="AL205:AP205" si="574">AL124*$D$15</f>
        <v>0.5298292996384707</v>
      </c>
      <c r="AM205" s="64">
        <f t="shared" si="574"/>
        <v>0.53338092791540237</v>
      </c>
      <c r="AN205" s="64">
        <f t="shared" si="574"/>
        <v>0.53688180109037753</v>
      </c>
      <c r="AO205" s="64">
        <f t="shared" si="574"/>
        <v>0.54041961131001404</v>
      </c>
      <c r="AP205" s="64">
        <f t="shared" si="574"/>
        <v>0.54392282032120354</v>
      </c>
      <c r="AR205" s="84" t="s">
        <v>56</v>
      </c>
      <c r="AS205" s="64">
        <f t="shared" ref="AS205:AW205" si="575">AS124*$D$15</f>
        <v>0</v>
      </c>
      <c r="AT205" s="64">
        <f t="shared" si="575"/>
        <v>3.1707044831852375E-2</v>
      </c>
      <c r="AU205" s="64">
        <f t="shared" si="575"/>
        <v>6.8201647799418577E-2</v>
      </c>
      <c r="AV205" s="64">
        <f t="shared" si="575"/>
        <v>5.9418547288056976E-2</v>
      </c>
      <c r="AW205" s="64">
        <f t="shared" si="575"/>
        <v>7.6130879087699305E-2</v>
      </c>
      <c r="AY205" s="84" t="s">
        <v>56</v>
      </c>
      <c r="AZ205" s="64">
        <f t="shared" si="551"/>
        <v>0.5298292996384707</v>
      </c>
      <c r="BA205" s="64">
        <f t="shared" si="551"/>
        <v>0.50167388308354999</v>
      </c>
      <c r="BB205" s="64">
        <f t="shared" si="551"/>
        <v>0.46868015329095891</v>
      </c>
      <c r="BC205" s="64">
        <f t="shared" si="551"/>
        <v>0.48100106402195703</v>
      </c>
      <c r="BD205" s="64">
        <f t="shared" si="551"/>
        <v>0.46779194123350432</v>
      </c>
      <c r="BF205" s="45"/>
      <c r="BG205" s="45"/>
      <c r="BH205" s="45"/>
      <c r="BI205" s="45"/>
      <c r="BJ205" s="45"/>
      <c r="BK205" s="45"/>
    </row>
    <row r="206" spans="3:63" outlineLevel="1" x14ac:dyDescent="0.25">
      <c r="C206" s="84" t="s">
        <v>63</v>
      </c>
      <c r="D206" s="85">
        <f t="shared" si="543"/>
        <v>0</v>
      </c>
      <c r="E206" s="64"/>
      <c r="F206" s="64">
        <f t="shared" si="544"/>
        <v>0</v>
      </c>
      <c r="I206" s="84" t="s">
        <v>63</v>
      </c>
      <c r="J206" s="85">
        <f t="shared" ref="J206:N206" si="576">J125*$D$15</f>
        <v>0</v>
      </c>
      <c r="K206" s="64">
        <f t="shared" si="576"/>
        <v>0</v>
      </c>
      <c r="L206" s="64">
        <f t="shared" si="576"/>
        <v>0</v>
      </c>
      <c r="M206" s="64">
        <f t="shared" si="576"/>
        <v>0</v>
      </c>
      <c r="N206" s="64">
        <f t="shared" si="576"/>
        <v>0</v>
      </c>
      <c r="P206" s="84" t="s">
        <v>63</v>
      </c>
      <c r="Q206" s="64">
        <f t="shared" ref="Q206:U206" si="577">Q125*$D$15</f>
        <v>0</v>
      </c>
      <c r="R206" s="64">
        <f t="shared" si="577"/>
        <v>0</v>
      </c>
      <c r="S206" s="64">
        <f t="shared" si="577"/>
        <v>0</v>
      </c>
      <c r="T206" s="64">
        <f t="shared" si="577"/>
        <v>0</v>
      </c>
      <c r="U206" s="64">
        <f t="shared" si="577"/>
        <v>0</v>
      </c>
      <c r="W206" s="84" t="s">
        <v>63</v>
      </c>
      <c r="X206" s="64">
        <f t="shared" ref="X206:AB206" si="578">X125*$D$15</f>
        <v>0</v>
      </c>
      <c r="Y206" s="64">
        <f t="shared" si="578"/>
        <v>0</v>
      </c>
      <c r="Z206" s="64">
        <f t="shared" si="578"/>
        <v>0</v>
      </c>
      <c r="AA206" s="64">
        <f t="shared" si="578"/>
        <v>0</v>
      </c>
      <c r="AB206" s="64">
        <f t="shared" si="578"/>
        <v>0</v>
      </c>
      <c r="AD206" s="84" t="s">
        <v>63</v>
      </c>
      <c r="AE206" s="64">
        <f t="shared" ref="AE206:AI206" si="579">AE125*$D$15</f>
        <v>0</v>
      </c>
      <c r="AF206" s="64">
        <f t="shared" si="579"/>
        <v>0</v>
      </c>
      <c r="AG206" s="64">
        <f t="shared" si="579"/>
        <v>0</v>
      </c>
      <c r="AH206" s="64">
        <f t="shared" si="579"/>
        <v>0</v>
      </c>
      <c r="AI206" s="64">
        <f t="shared" si="579"/>
        <v>0</v>
      </c>
      <c r="AK206" s="84" t="s">
        <v>63</v>
      </c>
      <c r="AL206" s="64">
        <f t="shared" ref="AL206:AP206" si="580">AL125*$D$15</f>
        <v>0</v>
      </c>
      <c r="AM206" s="64">
        <f t="shared" si="580"/>
        <v>0</v>
      </c>
      <c r="AN206" s="64">
        <f t="shared" si="580"/>
        <v>0</v>
      </c>
      <c r="AO206" s="64">
        <f t="shared" si="580"/>
        <v>0</v>
      </c>
      <c r="AP206" s="64">
        <f t="shared" si="580"/>
        <v>0</v>
      </c>
      <c r="AR206" s="84" t="s">
        <v>63</v>
      </c>
      <c r="AS206" s="64">
        <f t="shared" ref="AS206:AW206" si="581">AS125*$D$15</f>
        <v>0</v>
      </c>
      <c r="AT206" s="64">
        <f t="shared" si="581"/>
        <v>0</v>
      </c>
      <c r="AU206" s="64">
        <f t="shared" si="581"/>
        <v>0</v>
      </c>
      <c r="AV206" s="64">
        <f t="shared" si="581"/>
        <v>0</v>
      </c>
      <c r="AW206" s="64">
        <f t="shared" si="581"/>
        <v>0</v>
      </c>
      <c r="AY206" s="84" t="s">
        <v>63</v>
      </c>
      <c r="AZ206" s="64">
        <f t="shared" si="551"/>
        <v>0</v>
      </c>
      <c r="BA206" s="64">
        <f t="shared" si="551"/>
        <v>0</v>
      </c>
      <c r="BB206" s="64">
        <f t="shared" si="551"/>
        <v>0</v>
      </c>
      <c r="BC206" s="64">
        <f t="shared" si="551"/>
        <v>0</v>
      </c>
      <c r="BD206" s="64">
        <f t="shared" si="551"/>
        <v>0</v>
      </c>
      <c r="BF206" s="45"/>
      <c r="BG206" s="45"/>
      <c r="BH206" s="45"/>
      <c r="BI206" s="45"/>
      <c r="BJ206" s="45"/>
      <c r="BK206" s="45"/>
    </row>
    <row r="207" spans="3:63" ht="15.75" outlineLevel="1" thickBot="1" x14ac:dyDescent="0.3">
      <c r="C207" s="83" t="s">
        <v>10</v>
      </c>
      <c r="D207" s="51">
        <f>SUM(D201:D206)</f>
        <v>10.356979465946862</v>
      </c>
      <c r="E207" s="51">
        <f>SUM(E201:E206)</f>
        <v>0</v>
      </c>
      <c r="F207" s="51">
        <f>SUM(F201:F206)</f>
        <v>10.356979465946862</v>
      </c>
      <c r="I207" s="83" t="s">
        <v>10</v>
      </c>
      <c r="J207" s="51">
        <f t="shared" ref="J207:N207" si="582">SUM(J201:J206)</f>
        <v>10.356979465946862</v>
      </c>
      <c r="K207" s="51">
        <f t="shared" si="582"/>
        <v>10.356979465946862</v>
      </c>
      <c r="L207" s="51">
        <f t="shared" si="582"/>
        <v>10.356979465946862</v>
      </c>
      <c r="M207" s="51">
        <f t="shared" si="582"/>
        <v>10.356979465946862</v>
      </c>
      <c r="N207" s="51">
        <f t="shared" si="582"/>
        <v>10.356979465946862</v>
      </c>
      <c r="P207" s="83" t="s">
        <v>10</v>
      </c>
      <c r="Q207" s="51">
        <f t="shared" ref="Q207:U207" si="583">SUM(Q201:Q206)</f>
        <v>0</v>
      </c>
      <c r="R207" s="51">
        <f t="shared" si="583"/>
        <v>0</v>
      </c>
      <c r="S207" s="51">
        <f t="shared" si="583"/>
        <v>0</v>
      </c>
      <c r="T207" s="51">
        <f t="shared" si="583"/>
        <v>-0.41884944519348272</v>
      </c>
      <c r="U207" s="51">
        <f t="shared" si="583"/>
        <v>-0.41884944519348272</v>
      </c>
      <c r="W207" s="83" t="s">
        <v>10</v>
      </c>
      <c r="X207" s="51">
        <f t="shared" ref="X207:AB207" si="584">SUM(X201:X206)</f>
        <v>0</v>
      </c>
      <c r="Y207" s="51">
        <f t="shared" si="584"/>
        <v>6.9426400465126117E-2</v>
      </c>
      <c r="Z207" s="51">
        <f t="shared" si="584"/>
        <v>0.1378606520454812</v>
      </c>
      <c r="AA207" s="51">
        <f t="shared" si="584"/>
        <v>0.19864491152889374</v>
      </c>
      <c r="AB207" s="51">
        <f t="shared" si="584"/>
        <v>0.26435540860188267</v>
      </c>
      <c r="AD207" s="83" t="s">
        <v>10</v>
      </c>
      <c r="AE207" s="51">
        <f t="shared" ref="AE207:AI207" si="585">SUM(AE201:AE206)</f>
        <v>0</v>
      </c>
      <c r="AF207" s="51">
        <f t="shared" si="585"/>
        <v>0</v>
      </c>
      <c r="AG207" s="51">
        <f t="shared" si="585"/>
        <v>0</v>
      </c>
      <c r="AH207" s="51">
        <f t="shared" si="585"/>
        <v>0</v>
      </c>
      <c r="AI207" s="51">
        <f t="shared" si="585"/>
        <v>0</v>
      </c>
      <c r="AK207" s="83" t="s">
        <v>10</v>
      </c>
      <c r="AL207" s="51">
        <f t="shared" ref="AL207:AP207" si="586">SUM(AL201:AL206)</f>
        <v>10.356979465946862</v>
      </c>
      <c r="AM207" s="51">
        <f t="shared" si="586"/>
        <v>10.42640586641199</v>
      </c>
      <c r="AN207" s="51">
        <f t="shared" si="586"/>
        <v>10.494840117992347</v>
      </c>
      <c r="AO207" s="51">
        <f t="shared" si="586"/>
        <v>10.136774932282275</v>
      </c>
      <c r="AP207" s="51">
        <f t="shared" si="586"/>
        <v>10.202485429355264</v>
      </c>
      <c r="AR207" s="83" t="s">
        <v>10</v>
      </c>
      <c r="AS207" s="51">
        <f t="shared" ref="AS207:AW207" si="587">SUM(AS201:AS206)</f>
        <v>0</v>
      </c>
      <c r="AT207" s="51">
        <f t="shared" si="587"/>
        <v>0.54650319990367313</v>
      </c>
      <c r="AU207" s="51">
        <f t="shared" si="587"/>
        <v>1.551917446201909</v>
      </c>
      <c r="AV207" s="51">
        <f t="shared" si="587"/>
        <v>2.1135758147442298</v>
      </c>
      <c r="AW207" s="51">
        <f t="shared" si="587"/>
        <v>2.6081947865289732</v>
      </c>
      <c r="AY207" s="83" t="s">
        <v>10</v>
      </c>
      <c r="AZ207" s="51">
        <f t="shared" ref="AZ207:BD207" si="588">SUM(AZ201:AZ206)</f>
        <v>10.356979465946862</v>
      </c>
      <c r="BA207" s="51">
        <f t="shared" si="588"/>
        <v>9.8799026665083165</v>
      </c>
      <c r="BB207" s="51">
        <f t="shared" si="588"/>
        <v>8.942922671790436</v>
      </c>
      <c r="BC207" s="51">
        <f t="shared" si="588"/>
        <v>8.023199117538045</v>
      </c>
      <c r="BD207" s="51">
        <f t="shared" si="588"/>
        <v>7.59429064282629</v>
      </c>
      <c r="BF207" s="45"/>
      <c r="BG207" s="45"/>
      <c r="BH207" s="45"/>
      <c r="BI207" s="45"/>
      <c r="BJ207" s="45"/>
      <c r="BK207" s="45"/>
    </row>
    <row r="208" spans="3:63" ht="15.75" outlineLevel="1" thickTop="1" x14ac:dyDescent="0.25">
      <c r="C208" s="45"/>
      <c r="D208" s="53"/>
      <c r="E208" s="53"/>
      <c r="F208" s="53"/>
      <c r="I208" s="45"/>
      <c r="J208" s="53"/>
      <c r="K208" s="53"/>
      <c r="L208" s="53"/>
      <c r="M208" s="53"/>
      <c r="N208" s="53"/>
      <c r="P208" s="45"/>
      <c r="Q208" s="53"/>
      <c r="R208" s="53"/>
      <c r="S208" s="53"/>
      <c r="T208" s="53"/>
      <c r="U208" s="53"/>
      <c r="W208" s="45"/>
      <c r="X208" s="53"/>
      <c r="Y208" s="53"/>
      <c r="Z208" s="53"/>
      <c r="AA208" s="53"/>
      <c r="AB208" s="53"/>
      <c r="AD208" s="45"/>
      <c r="AE208" s="53"/>
      <c r="AF208" s="53"/>
      <c r="AG208" s="53"/>
      <c r="AH208" s="53"/>
      <c r="AI208" s="53"/>
      <c r="AK208" s="45"/>
      <c r="AL208" s="53"/>
      <c r="AM208" s="53"/>
      <c r="AN208" s="53"/>
      <c r="AO208" s="53"/>
      <c r="AP208" s="53"/>
      <c r="AR208" s="45"/>
      <c r="AS208" s="53"/>
      <c r="AT208" s="53"/>
      <c r="AU208" s="53"/>
      <c r="AV208" s="53"/>
      <c r="AW208" s="53"/>
      <c r="AY208" s="45"/>
      <c r="AZ208" s="53"/>
      <c r="BA208" s="53"/>
      <c r="BB208" s="53"/>
      <c r="BC208" s="53"/>
      <c r="BD208" s="53"/>
      <c r="BF208" s="45"/>
      <c r="BG208" s="45"/>
      <c r="BH208" s="45"/>
      <c r="BI208" s="45"/>
      <c r="BJ208" s="45"/>
      <c r="BK208" s="45"/>
    </row>
    <row r="209" spans="2:64" ht="15.75" outlineLevel="1" thickBot="1" x14ac:dyDescent="0.3">
      <c r="C209" s="31" t="s">
        <v>45</v>
      </c>
      <c r="D209" s="51">
        <f>D199+D207</f>
        <v>25.144334830820711</v>
      </c>
      <c r="E209" s="51">
        <f>E199+E207</f>
        <v>-1.9925992216406245</v>
      </c>
      <c r="F209" s="51">
        <f>F199+F207</f>
        <v>23.151735609180086</v>
      </c>
      <c r="I209" s="31" t="s">
        <v>45</v>
      </c>
      <c r="J209" s="51">
        <f t="shared" ref="J209:N209" si="589">J199+J207</f>
        <v>23.151735609180086</v>
      </c>
      <c r="K209" s="51">
        <f t="shared" si="589"/>
        <v>23.151735609180086</v>
      </c>
      <c r="L209" s="51">
        <f t="shared" si="589"/>
        <v>23.151735609180086</v>
      </c>
      <c r="M209" s="51">
        <f t="shared" si="589"/>
        <v>23.151735609180086</v>
      </c>
      <c r="N209" s="51">
        <f t="shared" si="589"/>
        <v>23.151735609180086</v>
      </c>
      <c r="P209" s="31" t="s">
        <v>45</v>
      </c>
      <c r="Q209" s="51">
        <f t="shared" ref="Q209:U209" si="590">Q199+Q207</f>
        <v>0</v>
      </c>
      <c r="R209" s="51">
        <f t="shared" si="590"/>
        <v>0</v>
      </c>
      <c r="S209" s="51">
        <f t="shared" si="590"/>
        <v>0</v>
      </c>
      <c r="T209" s="51">
        <f t="shared" si="590"/>
        <v>-0.11828254775598274</v>
      </c>
      <c r="U209" s="51">
        <f t="shared" si="590"/>
        <v>9.640824523620467E-2</v>
      </c>
      <c r="W209" s="31" t="s">
        <v>45</v>
      </c>
      <c r="X209" s="51">
        <f t="shared" ref="X209:AB209" si="591">X199+X207</f>
        <v>0</v>
      </c>
      <c r="Y209" s="51">
        <f t="shared" si="591"/>
        <v>0.12437712419848254</v>
      </c>
      <c r="Z209" s="51">
        <f t="shared" si="591"/>
        <v>0.24697681756031187</v>
      </c>
      <c r="AA209" s="51">
        <f t="shared" si="591"/>
        <v>0.36850578665159317</v>
      </c>
      <c r="AB209" s="51">
        <f t="shared" si="591"/>
        <v>0.49611600112148796</v>
      </c>
      <c r="AD209" s="31" t="s">
        <v>45</v>
      </c>
      <c r="AE209" s="51">
        <f t="shared" ref="AE209:AI209" si="592">AE199+AE207</f>
        <v>0</v>
      </c>
      <c r="AF209" s="51">
        <f t="shared" si="592"/>
        <v>0</v>
      </c>
      <c r="AG209" s="51">
        <f t="shared" si="592"/>
        <v>0</v>
      </c>
      <c r="AH209" s="51">
        <f t="shared" si="592"/>
        <v>0</v>
      </c>
      <c r="AI209" s="51">
        <f t="shared" si="592"/>
        <v>0</v>
      </c>
      <c r="AK209" s="31" t="s">
        <v>45</v>
      </c>
      <c r="AL209" s="51">
        <f t="shared" ref="AL209:AP209" si="593">AL199+AL207</f>
        <v>23.151735609180086</v>
      </c>
      <c r="AM209" s="51">
        <f t="shared" si="593"/>
        <v>23.276112733378568</v>
      </c>
      <c r="AN209" s="51">
        <f t="shared" si="593"/>
        <v>23.398712426740399</v>
      </c>
      <c r="AO209" s="51">
        <f t="shared" si="593"/>
        <v>23.401958848075694</v>
      </c>
      <c r="AP209" s="51">
        <f t="shared" si="593"/>
        <v>23.744259855537777</v>
      </c>
      <c r="AR209" s="31" t="s">
        <v>45</v>
      </c>
      <c r="AS209" s="51">
        <f t="shared" ref="AS209:AW209" si="594">AS199+AS207</f>
        <v>0</v>
      </c>
      <c r="AT209" s="51">
        <f t="shared" si="594"/>
        <v>1.0370739818385128</v>
      </c>
      <c r="AU209" s="51">
        <f t="shared" si="594"/>
        <v>2.6071320165801053</v>
      </c>
      <c r="AV209" s="51">
        <f t="shared" si="594"/>
        <v>3.066605976074507</v>
      </c>
      <c r="AW209" s="51">
        <f t="shared" si="594"/>
        <v>3.8601273620436758</v>
      </c>
      <c r="AY209" s="31" t="s">
        <v>45</v>
      </c>
      <c r="AZ209" s="51">
        <f t="shared" ref="AZ209:BD209" si="595">AZ199+AZ207</f>
        <v>23.151735609180086</v>
      </c>
      <c r="BA209" s="51">
        <f t="shared" si="595"/>
        <v>22.239038751540054</v>
      </c>
      <c r="BB209" s="51">
        <f t="shared" si="595"/>
        <v>20.791580410160293</v>
      </c>
      <c r="BC209" s="51">
        <f t="shared" si="595"/>
        <v>20.335352872001188</v>
      </c>
      <c r="BD209" s="51">
        <f t="shared" si="595"/>
        <v>19.8841324934941</v>
      </c>
      <c r="BF209" s="45"/>
      <c r="BG209" s="45"/>
      <c r="BH209" s="45"/>
      <c r="BI209" s="45"/>
      <c r="BJ209" s="45"/>
      <c r="BK209" s="45"/>
    </row>
    <row r="210" spans="2:64" ht="15.75" outlineLevel="1" thickTop="1" x14ac:dyDescent="0.25">
      <c r="D210" s="54"/>
      <c r="E210" s="54"/>
      <c r="F210" s="54"/>
      <c r="J210" s="54"/>
      <c r="K210" s="54"/>
      <c r="L210" s="54"/>
      <c r="M210" s="54"/>
      <c r="N210" s="54"/>
      <c r="Q210" s="54"/>
      <c r="R210" s="54"/>
      <c r="S210" s="54"/>
      <c r="T210" s="54"/>
      <c r="U210" s="54"/>
      <c r="X210" s="54"/>
      <c r="Y210" s="54"/>
      <c r="Z210" s="54"/>
      <c r="AA210" s="54"/>
      <c r="AB210" s="54"/>
      <c r="AE210" s="54"/>
      <c r="AF210" s="54"/>
      <c r="AG210" s="54"/>
      <c r="AH210" s="54"/>
      <c r="AI210" s="54"/>
      <c r="AL210" s="54"/>
      <c r="AM210" s="54"/>
      <c r="AN210" s="54"/>
      <c r="AO210" s="54"/>
      <c r="AP210" s="54"/>
      <c r="AS210" s="54"/>
      <c r="AT210" s="54"/>
      <c r="AU210" s="54"/>
      <c r="AV210" s="54"/>
      <c r="AW210" s="54"/>
      <c r="AZ210" s="54"/>
      <c r="BA210" s="54"/>
      <c r="BB210" s="54"/>
      <c r="BC210" s="54"/>
      <c r="BD210" s="54"/>
      <c r="BF210" s="45"/>
      <c r="BG210" s="45"/>
      <c r="BH210" s="45"/>
      <c r="BI210" s="45"/>
      <c r="BJ210" s="45"/>
      <c r="BK210" s="45"/>
    </row>
    <row r="211" spans="2:64" ht="15.75" outlineLevel="1" thickBot="1" x14ac:dyDescent="0.3">
      <c r="C211" s="31" t="s">
        <v>64</v>
      </c>
      <c r="D211" s="51">
        <f>D183+D209</f>
        <v>68.238325491609345</v>
      </c>
      <c r="E211" s="51">
        <f>E183+E209</f>
        <v>-1.9925992216406245</v>
      </c>
      <c r="F211" s="51">
        <f>F183+F209</f>
        <v>66.245726269968713</v>
      </c>
      <c r="I211" s="31" t="s">
        <v>64</v>
      </c>
      <c r="J211" s="51">
        <f t="shared" ref="J211:N211" si="596">J183+J209</f>
        <v>66.245726269968713</v>
      </c>
      <c r="K211" s="51">
        <f t="shared" si="596"/>
        <v>66.245726269968713</v>
      </c>
      <c r="L211" s="51">
        <f t="shared" si="596"/>
        <v>66.245726269968713</v>
      </c>
      <c r="M211" s="51">
        <f t="shared" si="596"/>
        <v>66.245726269968713</v>
      </c>
      <c r="N211" s="51">
        <f t="shared" si="596"/>
        <v>66.245726269968713</v>
      </c>
      <c r="P211" s="31" t="s">
        <v>64</v>
      </c>
      <c r="Q211" s="55">
        <f t="shared" ref="Q211:U211" si="597">Q183+Q209</f>
        <v>0</v>
      </c>
      <c r="R211" s="55">
        <f t="shared" si="597"/>
        <v>1.7086950265781247</v>
      </c>
      <c r="S211" s="55">
        <f t="shared" si="597"/>
        <v>4.7510657729999988</v>
      </c>
      <c r="T211" s="55">
        <f t="shared" si="597"/>
        <v>1.780599389180767</v>
      </c>
      <c r="U211" s="55">
        <f t="shared" si="597"/>
        <v>2.2612296352979544</v>
      </c>
      <c r="W211" s="31" t="s">
        <v>64</v>
      </c>
      <c r="X211" s="51">
        <f t="shared" ref="X211:AB211" si="598">X183+X209</f>
        <v>0</v>
      </c>
      <c r="Y211" s="51">
        <f t="shared" si="598"/>
        <v>0.42470495710298939</v>
      </c>
      <c r="Z211" s="51">
        <f t="shared" si="598"/>
        <v>0.88383727468509843</v>
      </c>
      <c r="AA211" s="51">
        <f t="shared" si="598"/>
        <v>1.2678304259893678</v>
      </c>
      <c r="AB211" s="51">
        <f t="shared" si="598"/>
        <v>1.7000056390668141</v>
      </c>
      <c r="AD211" s="31" t="s">
        <v>64</v>
      </c>
      <c r="AE211" s="51">
        <f t="shared" ref="AE211:AI211" si="599">AE183+AE209</f>
        <v>0</v>
      </c>
      <c r="AF211" s="51">
        <f t="shared" si="599"/>
        <v>0</v>
      </c>
      <c r="AG211" s="51">
        <f t="shared" si="599"/>
        <v>0</v>
      </c>
      <c r="AH211" s="51">
        <f t="shared" si="599"/>
        <v>0</v>
      </c>
      <c r="AI211" s="51">
        <f t="shared" si="599"/>
        <v>0</v>
      </c>
      <c r="AK211" s="31" t="s">
        <v>64</v>
      </c>
      <c r="AL211" s="51">
        <f t="shared" ref="AL211:AP211" si="600">AL183+AL209</f>
        <v>66.245726269968713</v>
      </c>
      <c r="AM211" s="51">
        <f t="shared" si="600"/>
        <v>68.379126253649829</v>
      </c>
      <c r="AN211" s="51">
        <f t="shared" si="600"/>
        <v>71.880629317653813</v>
      </c>
      <c r="AO211" s="51">
        <f t="shared" si="600"/>
        <v>69.294156085138852</v>
      </c>
      <c r="AP211" s="51">
        <f t="shared" si="600"/>
        <v>70.206961544333495</v>
      </c>
      <c r="AR211" s="31" t="s">
        <v>64</v>
      </c>
      <c r="AS211" s="51">
        <f t="shared" ref="AS211:AW211" si="601">AS183+AS209</f>
        <v>0</v>
      </c>
      <c r="AT211" s="51">
        <f t="shared" si="601"/>
        <v>3.7182408494429451</v>
      </c>
      <c r="AU211" s="51">
        <f>AU183+AU209</f>
        <v>8.7659301239462799</v>
      </c>
      <c r="AV211" s="51">
        <f t="shared" si="601"/>
        <v>8.955182016871289</v>
      </c>
      <c r="AW211" s="51">
        <f t="shared" si="601"/>
        <v>11.339669770413911</v>
      </c>
      <c r="AY211" s="31" t="s">
        <v>64</v>
      </c>
      <c r="AZ211" s="51">
        <f t="shared" ref="AZ211:BD211" si="602">AZ183+AZ209</f>
        <v>66.245726269968713</v>
      </c>
      <c r="BA211" s="51">
        <f t="shared" si="602"/>
        <v>64.66088540420688</v>
      </c>
      <c r="BB211" s="51">
        <f t="shared" si="602"/>
        <v>63.114699193707537</v>
      </c>
      <c r="BC211" s="51">
        <f t="shared" si="602"/>
        <v>60.338974068267561</v>
      </c>
      <c r="BD211" s="51">
        <f t="shared" si="602"/>
        <v>58.867291773919582</v>
      </c>
      <c r="BF211" s="45"/>
      <c r="BG211" s="45"/>
      <c r="BH211" s="45"/>
      <c r="BI211" s="45"/>
      <c r="BJ211" s="45"/>
      <c r="BK211" s="45"/>
    </row>
    <row r="212" spans="2:64" ht="15.75" outlineLevel="1" thickTop="1" x14ac:dyDescent="0.25">
      <c r="BF212" s="45"/>
      <c r="BG212" s="45"/>
      <c r="BH212" s="45"/>
      <c r="BI212" s="45"/>
      <c r="BJ212" s="45"/>
      <c r="BK212" s="45"/>
    </row>
    <row r="213" spans="2:64" outlineLevel="1" x14ac:dyDescent="0.25">
      <c r="D213" s="81" t="b">
        <f>D130*$D$15=D211</f>
        <v>1</v>
      </c>
      <c r="E213" s="81" t="b">
        <f t="shared" ref="E213:F213" si="603">E130*$D$15=E211</f>
        <v>1</v>
      </c>
      <c r="F213" s="81" t="b">
        <f t="shared" si="603"/>
        <v>1</v>
      </c>
      <c r="J213" s="81" t="b">
        <f>J130*$D$15=J211</f>
        <v>1</v>
      </c>
      <c r="K213" s="81" t="b">
        <f t="shared" ref="K213:N213" si="604">K130*$D$15=K211</f>
        <v>1</v>
      </c>
      <c r="L213" s="81" t="b">
        <f t="shared" si="604"/>
        <v>1</v>
      </c>
      <c r="M213" s="81" t="b">
        <f t="shared" si="604"/>
        <v>1</v>
      </c>
      <c r="N213" s="81" t="b">
        <f t="shared" si="604"/>
        <v>1</v>
      </c>
      <c r="Q213" s="81" t="b">
        <f>Q130*$D$15=Q211</f>
        <v>1</v>
      </c>
      <c r="R213" s="81" t="b">
        <f t="shared" ref="R213:U213" si="605">R130*$D$15=R211</f>
        <v>1</v>
      </c>
      <c r="S213" s="81" t="b">
        <f t="shared" si="605"/>
        <v>1</v>
      </c>
      <c r="T213" s="81" t="b">
        <f t="shared" si="605"/>
        <v>1</v>
      </c>
      <c r="U213" s="81" t="b">
        <f t="shared" si="605"/>
        <v>1</v>
      </c>
      <c r="X213" s="81" t="b">
        <f>X130*$D$15=X211</f>
        <v>1</v>
      </c>
      <c r="Y213" s="81" t="b">
        <f t="shared" ref="Y213:AB213" si="606">Y130*$D$15=Y211</f>
        <v>1</v>
      </c>
      <c r="Z213" s="81" t="b">
        <f t="shared" si="606"/>
        <v>0</v>
      </c>
      <c r="AA213" s="81" t="b">
        <f t="shared" si="606"/>
        <v>1</v>
      </c>
      <c r="AB213" s="81" t="b">
        <f t="shared" si="606"/>
        <v>1</v>
      </c>
      <c r="AE213" s="81" t="b">
        <f>AE130*$D$15=AE211</f>
        <v>1</v>
      </c>
      <c r="AF213" s="81" t="b">
        <f t="shared" ref="AF213:AI213" si="607">AF130*$D$15=AF211</f>
        <v>1</v>
      </c>
      <c r="AG213" s="81" t="b">
        <f t="shared" si="607"/>
        <v>1</v>
      </c>
      <c r="AH213" s="81" t="b">
        <f t="shared" si="607"/>
        <v>1</v>
      </c>
      <c r="AI213" s="81" t="b">
        <f t="shared" si="607"/>
        <v>1</v>
      </c>
      <c r="AL213" s="81" t="b">
        <f>AL130*$D$15=AL211</f>
        <v>1</v>
      </c>
      <c r="AM213" s="81" t="b">
        <f t="shared" ref="AM213:AP213" si="608">AM130*$D$15=AM211</f>
        <v>1</v>
      </c>
      <c r="AN213" s="81" t="b">
        <f t="shared" si="608"/>
        <v>1</v>
      </c>
      <c r="AO213" s="81" t="b">
        <f t="shared" si="608"/>
        <v>1</v>
      </c>
      <c r="AP213" s="81" t="b">
        <f t="shared" si="608"/>
        <v>1</v>
      </c>
      <c r="AS213" s="81" t="b">
        <f>AS130*$D$15=AS211</f>
        <v>1</v>
      </c>
      <c r="AT213" s="81" t="b">
        <f t="shared" ref="AT213:AW213" si="609">AT130*$D$15=AT211</f>
        <v>1</v>
      </c>
      <c r="AU213" s="81" t="b">
        <f t="shared" si="609"/>
        <v>1</v>
      </c>
      <c r="AV213" s="81" t="b">
        <f t="shared" si="609"/>
        <v>1</v>
      </c>
      <c r="AW213" s="81" t="b">
        <f t="shared" si="609"/>
        <v>1</v>
      </c>
      <c r="AY213" s="28" t="s">
        <v>81</v>
      </c>
      <c r="AZ213" s="49" t="s">
        <v>7</v>
      </c>
      <c r="BA213" s="49" t="s">
        <v>0</v>
      </c>
      <c r="BB213" s="49" t="s">
        <v>1</v>
      </c>
      <c r="BC213" s="49" t="s">
        <v>2</v>
      </c>
      <c r="BD213" s="49" t="s">
        <v>3</v>
      </c>
      <c r="BF213" s="45"/>
      <c r="BG213" s="45"/>
      <c r="BH213" s="45"/>
      <c r="BI213" s="45"/>
      <c r="BJ213" s="45"/>
      <c r="BK213" s="45"/>
    </row>
    <row r="214" spans="2:64" outlineLevel="1" x14ac:dyDescent="0.25">
      <c r="AY214" s="70" t="s">
        <v>82</v>
      </c>
      <c r="AZ214" s="72">
        <f t="shared" ref="AZ214:BD215" si="610">BG133</f>
        <v>0</v>
      </c>
      <c r="BA214" s="72">
        <f t="shared" si="610"/>
        <v>0</v>
      </c>
      <c r="BB214" s="72">
        <f t="shared" si="610"/>
        <v>0</v>
      </c>
      <c r="BC214" s="72">
        <f t="shared" si="610"/>
        <v>0.85100624999999985</v>
      </c>
      <c r="BD214" s="72">
        <f t="shared" si="610"/>
        <v>0.85100624999999985</v>
      </c>
    </row>
    <row r="215" spans="2:64" outlineLevel="1" x14ac:dyDescent="0.25">
      <c r="AY215" s="70" t="s">
        <v>11</v>
      </c>
      <c r="AZ215" s="72">
        <f t="shared" si="610"/>
        <v>0</v>
      </c>
      <c r="BA215" s="72">
        <f t="shared" si="610"/>
        <v>0</v>
      </c>
      <c r="BB215" s="72">
        <f t="shared" si="610"/>
        <v>0</v>
      </c>
      <c r="BC215" s="72">
        <f t="shared" si="610"/>
        <v>1.0769543543187208</v>
      </c>
      <c r="BD215" s="72">
        <f t="shared" si="610"/>
        <v>1.0931308384029357</v>
      </c>
    </row>
    <row r="216" spans="2:64" ht="15.75" outlineLevel="1" thickBot="1" x14ac:dyDescent="0.3">
      <c r="AY216" s="31" t="s">
        <v>83</v>
      </c>
      <c r="AZ216" s="51">
        <f>SUM(AZ214:AZ215)</f>
        <v>0</v>
      </c>
      <c r="BA216" s="51">
        <f t="shared" ref="BA216:BD216" si="611">SUM(BA214:BA215)</f>
        <v>0</v>
      </c>
      <c r="BB216" s="51">
        <f t="shared" si="611"/>
        <v>0</v>
      </c>
      <c r="BC216" s="51">
        <f t="shared" si="611"/>
        <v>1.9279606043187205</v>
      </c>
      <c r="BD216" s="51">
        <f t="shared" si="611"/>
        <v>1.9441370884029356</v>
      </c>
    </row>
    <row r="217" spans="2:64" ht="15.75" outlineLevel="1" thickTop="1" x14ac:dyDescent="0.25">
      <c r="AY217" s="45"/>
      <c r="AZ217" s="45"/>
      <c r="BA217" s="45"/>
      <c r="BB217" s="45"/>
      <c r="BC217" s="45"/>
      <c r="BD217" s="45"/>
    </row>
    <row r="218" spans="2:64" ht="15.75" outlineLevel="1" thickBot="1" x14ac:dyDescent="0.3">
      <c r="AY218" s="31" t="s">
        <v>88</v>
      </c>
      <c r="AZ218" s="51">
        <f>AZ211+AZ216</f>
        <v>66.245726269968713</v>
      </c>
      <c r="BA218" s="51">
        <f>BA211+BA216</f>
        <v>64.66088540420688</v>
      </c>
      <c r="BB218" s="51">
        <f>BB211+BB216</f>
        <v>63.114699193707537</v>
      </c>
      <c r="BC218" s="51">
        <f>BC211+BC216</f>
        <v>62.266934672586281</v>
      </c>
      <c r="BD218" s="51">
        <f>BD211+BD216</f>
        <v>60.811428862322515</v>
      </c>
    </row>
    <row r="219" spans="2:64" ht="15.75" outlineLevel="1" thickTop="1" x14ac:dyDescent="0.25">
      <c r="AZ219" s="45"/>
      <c r="BA219" s="45"/>
      <c r="BB219" s="45"/>
      <c r="BC219" s="45"/>
      <c r="BD219" s="45"/>
    </row>
    <row r="220" spans="2:64" x14ac:dyDescent="0.25">
      <c r="AY220" s="45"/>
      <c r="AZ220" s="81" t="b">
        <f>AZ218=BG137</f>
        <v>1</v>
      </c>
      <c r="BA220" s="81" t="b">
        <f t="shared" ref="BA220:BD220" si="612">BA218=BH137</f>
        <v>1</v>
      </c>
      <c r="BB220" s="81" t="b">
        <f t="shared" si="612"/>
        <v>1</v>
      </c>
      <c r="BC220" s="81" t="b">
        <f t="shared" si="612"/>
        <v>1</v>
      </c>
      <c r="BD220" s="81" t="b">
        <f t="shared" si="612"/>
        <v>1</v>
      </c>
    </row>
    <row r="221" spans="2:64" x14ac:dyDescent="0.25">
      <c r="AY221" s="45"/>
      <c r="AZ221" s="45"/>
      <c r="BA221" s="45"/>
      <c r="BB221" s="45"/>
      <c r="BC221" s="45"/>
      <c r="BD221" s="45"/>
    </row>
    <row r="222" spans="2:64" x14ac:dyDescent="0.25">
      <c r="B222" s="68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45"/>
    </row>
    <row r="229" spans="53:53" x14ac:dyDescent="0.25">
      <c r="BA229" s="117"/>
    </row>
    <row r="230" spans="53:53" x14ac:dyDescent="0.25">
      <c r="BA230" s="118"/>
    </row>
    <row r="246" ht="48" customHeight="1" x14ac:dyDescent="0.25"/>
  </sheetData>
  <mergeCells count="2">
    <mergeCell ref="D26:H26"/>
    <mergeCell ref="D45:H45"/>
  </mergeCells>
  <pageMargins left="0.7" right="0.7" top="0.75" bottom="0.75" header="0.3" footer="0.3"/>
  <pageSetup paperSize="8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81"/>
  <sheetViews>
    <sheetView showGridLines="0" topLeftCell="K1" zoomScaleNormal="100" workbookViewId="0">
      <selection activeCell="X28" sqref="X28"/>
    </sheetView>
  </sheetViews>
  <sheetFormatPr defaultRowHeight="15" x14ac:dyDescent="0.25"/>
  <cols>
    <col min="2" max="2" width="40.5703125" bestFit="1" customWidth="1"/>
    <col min="3" max="3" width="71.85546875" bestFit="1" customWidth="1"/>
    <col min="4" max="4" width="16.7109375" customWidth="1"/>
    <col min="5" max="5" width="18.42578125" customWidth="1"/>
    <col min="6" max="6" width="17.28515625" customWidth="1"/>
    <col min="7" max="10" width="17.140625" customWidth="1"/>
    <col min="12" max="12" width="75.140625" customWidth="1"/>
    <col min="13" max="13" width="10" customWidth="1"/>
    <col min="14" max="14" width="9.140625" customWidth="1"/>
    <col min="20" max="20" width="10.7109375" bestFit="1" customWidth="1"/>
  </cols>
  <sheetData>
    <row r="2" spans="2:16384" x14ac:dyDescent="0.25">
      <c r="B2" s="14"/>
      <c r="C2" s="14"/>
      <c r="D2" s="15"/>
      <c r="E2" s="15"/>
      <c r="F2" s="15"/>
      <c r="G2" s="16"/>
      <c r="H2" s="17"/>
      <c r="I2" s="17"/>
      <c r="J2" s="17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45"/>
      <c r="BF2" s="18"/>
      <c r="BG2" s="18"/>
      <c r="BH2" s="18"/>
      <c r="BI2" s="18"/>
      <c r="BJ2" s="18"/>
      <c r="BK2" s="18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  <c r="XFC2" s="45"/>
      <c r="XFD2" s="45"/>
    </row>
    <row r="4" spans="2:16384" ht="15.75" thickBot="1" x14ac:dyDescent="0.3">
      <c r="L4" s="30" t="s">
        <v>135</v>
      </c>
      <c r="M4" s="169">
        <v>72.885820214323488</v>
      </c>
      <c r="N4" s="169">
        <v>71.878188781535442</v>
      </c>
      <c r="O4" s="169">
        <v>72.668155087195643</v>
      </c>
      <c r="P4" s="64">
        <v>72.526323617607076</v>
      </c>
      <c r="Q4" s="64">
        <v>71.936061201303815</v>
      </c>
      <c r="R4" s="64"/>
      <c r="S4" s="64"/>
      <c r="T4" s="43"/>
    </row>
    <row r="5" spans="2:16384" ht="15.75" thickTop="1" x14ac:dyDescent="0.25"/>
    <row r="6" spans="2:16384" x14ac:dyDescent="0.25">
      <c r="C6" s="79" t="s">
        <v>101</v>
      </c>
      <c r="D6" s="79"/>
      <c r="E6" s="79"/>
      <c r="F6" s="79"/>
      <c r="G6" s="79"/>
      <c r="H6" s="79"/>
      <c r="I6" s="79"/>
      <c r="J6" s="79"/>
      <c r="L6" s="79" t="s">
        <v>136</v>
      </c>
      <c r="M6" s="79"/>
      <c r="N6" s="79"/>
      <c r="O6" s="79"/>
      <c r="P6" s="79"/>
      <c r="Q6" s="79"/>
      <c r="R6" s="79"/>
      <c r="S6" s="79"/>
    </row>
    <row r="7" spans="2:16384" x14ac:dyDescent="0.25">
      <c r="C7" s="45"/>
      <c r="D7" s="45"/>
      <c r="E7" s="45"/>
      <c r="F7" s="45"/>
      <c r="G7" s="45"/>
      <c r="H7" s="45"/>
      <c r="I7" s="45"/>
      <c r="J7" s="45"/>
      <c r="L7" s="45"/>
      <c r="M7" s="45"/>
      <c r="N7" s="45"/>
      <c r="O7" s="45"/>
      <c r="P7" s="45"/>
      <c r="Q7" s="45"/>
      <c r="R7" s="45"/>
      <c r="S7" s="45"/>
    </row>
    <row r="8" spans="2:16384" x14ac:dyDescent="0.25">
      <c r="C8" s="19" t="s">
        <v>25</v>
      </c>
      <c r="D8" s="19"/>
      <c r="E8" s="19"/>
      <c r="F8" s="19"/>
      <c r="G8" s="19"/>
      <c r="H8" s="19"/>
      <c r="I8" s="19"/>
      <c r="J8" s="19"/>
      <c r="L8" s="19" t="s">
        <v>123</v>
      </c>
      <c r="M8" s="19"/>
      <c r="N8" s="19"/>
      <c r="O8" s="19"/>
      <c r="P8" s="19"/>
      <c r="Q8" s="19"/>
      <c r="R8" s="19"/>
      <c r="S8" s="19"/>
    </row>
    <row r="9" spans="2:16384" x14ac:dyDescent="0.25">
      <c r="C9" s="20"/>
      <c r="D9" s="20"/>
      <c r="E9" s="20"/>
      <c r="F9" s="20"/>
      <c r="G9" s="21"/>
      <c r="H9" s="21"/>
      <c r="I9" s="21"/>
      <c r="J9" s="21"/>
      <c r="L9" s="20"/>
      <c r="M9" s="20"/>
      <c r="N9" s="20"/>
      <c r="O9" s="21"/>
      <c r="P9" s="21"/>
      <c r="Q9" s="21"/>
      <c r="R9" s="21"/>
      <c r="S9" s="21"/>
    </row>
    <row r="10" spans="2:16384" x14ac:dyDescent="0.25">
      <c r="C10" s="20"/>
      <c r="D10" s="211" t="s">
        <v>127</v>
      </c>
      <c r="E10" s="211"/>
      <c r="F10" s="211"/>
      <c r="G10" s="29"/>
      <c r="H10" s="29"/>
      <c r="I10" s="29"/>
      <c r="J10" s="29"/>
      <c r="L10" s="20"/>
      <c r="M10" s="29"/>
      <c r="N10" s="29"/>
      <c r="O10" s="29"/>
      <c r="P10" s="29"/>
      <c r="Q10" s="29"/>
      <c r="R10" s="29"/>
      <c r="S10" s="29"/>
    </row>
    <row r="11" spans="2:16384" x14ac:dyDescent="0.25">
      <c r="C11" s="23" t="s">
        <v>78</v>
      </c>
      <c r="D11" s="161" t="str">
        <f>'RIN Data'!D12</f>
        <v>2012-13</v>
      </c>
      <c r="E11" s="161" t="str">
        <f>'RIN Data'!E12</f>
        <v>2013-14</v>
      </c>
      <c r="F11" s="161" t="str">
        <f>'RIN Data'!F12</f>
        <v>2014-15</v>
      </c>
      <c r="G11" s="41" t="s">
        <v>0</v>
      </c>
      <c r="H11" s="41" t="s">
        <v>1</v>
      </c>
      <c r="I11" s="41" t="s">
        <v>2</v>
      </c>
      <c r="J11" s="41" t="s">
        <v>3</v>
      </c>
      <c r="L11" s="23"/>
      <c r="M11" s="161" t="s">
        <v>131</v>
      </c>
      <c r="N11" s="161" t="s">
        <v>132</v>
      </c>
      <c r="O11" s="41" t="s">
        <v>7</v>
      </c>
      <c r="P11" s="41" t="s">
        <v>0</v>
      </c>
      <c r="Q11" s="41" t="s">
        <v>1</v>
      </c>
      <c r="R11" s="41" t="s">
        <v>2</v>
      </c>
      <c r="S11" s="41" t="s">
        <v>3</v>
      </c>
    </row>
    <row r="13" spans="2:16384" x14ac:dyDescent="0.25">
      <c r="C13" s="28" t="s">
        <v>26</v>
      </c>
      <c r="D13" s="28"/>
      <c r="E13" s="28"/>
      <c r="F13" s="28"/>
      <c r="G13" s="28"/>
      <c r="H13" s="28"/>
      <c r="I13" s="28"/>
      <c r="J13" s="28"/>
      <c r="L13" s="23" t="s">
        <v>78</v>
      </c>
      <c r="M13" s="23"/>
      <c r="N13" s="23"/>
      <c r="O13" s="23"/>
      <c r="P13" s="28"/>
      <c r="Q13" s="28"/>
      <c r="R13" s="28"/>
      <c r="S13" s="28"/>
    </row>
    <row r="14" spans="2:16384" x14ac:dyDescent="0.25">
      <c r="B14" s="42" t="str">
        <f>'Opex Map'!C5</f>
        <v>Maintenance and Vegetation Management</v>
      </c>
      <c r="C14" s="24" t="s">
        <v>27</v>
      </c>
      <c r="D14" s="162">
        <f>'RIN Data'!L15/1000</f>
        <v>3.6457380372738788</v>
      </c>
      <c r="E14" s="162">
        <f>'RIN Data'!M15/1000</f>
        <v>4.0669806847480414</v>
      </c>
      <c r="F14" s="162">
        <f>'RIN Data'!N15/1000</f>
        <v>3.255917352734369</v>
      </c>
      <c r="G14" s="186">
        <f>'Standard Control Opex'!BA154</f>
        <v>3.0952990241162328</v>
      </c>
      <c r="H14" s="186">
        <f>'Standard Control Opex'!BB154</f>
        <v>3.8889013833131143</v>
      </c>
      <c r="I14" s="64">
        <f>'Standard Control Opex'!BC154</f>
        <v>3.6723367790010379</v>
      </c>
      <c r="J14" s="64">
        <f>'Standard Control Opex'!BD154</f>
        <v>3.7866940743856596</v>
      </c>
      <c r="L14" s="24" t="s">
        <v>122</v>
      </c>
      <c r="M14" s="181">
        <f>SUMIF($B$14:$B$78,$L14,D$14:D$78)</f>
        <v>17.524617811461948</v>
      </c>
      <c r="N14" s="181">
        <f>SUMIF($B$14:$B$78,$L14,E$14:E$78)</f>
        <v>19.335264030322115</v>
      </c>
      <c r="O14" s="181">
        <f>SUMIF($B$14:$B$78,$L14,F$14:F$78)</f>
        <v>16.916302445949523</v>
      </c>
      <c r="P14" s="182">
        <f>SUMIF($B$14:$B$78,$L14,G$14:G$78)</f>
        <v>16.081802892992176</v>
      </c>
      <c r="Q14" s="182">
        <f t="shared" ref="Q14:S18" si="0">SUMIF($B$14:$B$78,$L14,H$14:H$78)</f>
        <v>15.024146361287247</v>
      </c>
      <c r="R14" s="182">
        <f t="shared" si="0"/>
        <v>14.346646110628621</v>
      </c>
      <c r="S14" s="182">
        <f t="shared" si="0"/>
        <v>13.898524061432411</v>
      </c>
    </row>
    <row r="15" spans="2:16384" x14ac:dyDescent="0.25">
      <c r="B15" s="42" t="str">
        <f>'Opex Map'!C6</f>
        <v>Maintenance and Vegetation Management</v>
      </c>
      <c r="C15" s="24" t="s">
        <v>28</v>
      </c>
      <c r="D15" s="162">
        <f>'RIN Data'!L16/1000</f>
        <v>6.7211868558160803E-2</v>
      </c>
      <c r="E15" s="162">
        <f>'RIN Data'!M16/1000</f>
        <v>6.5666316805666342E-2</v>
      </c>
      <c r="F15" s="162">
        <f>'RIN Data'!N16/1000</f>
        <v>0.13722455650841342</v>
      </c>
      <c r="G15" s="186">
        <f>'Standard Control Opex'!BA155</f>
        <v>0.13045512025442521</v>
      </c>
      <c r="H15" s="186">
        <f>'Standard Control Opex'!BB155</f>
        <v>0.12187544103875904</v>
      </c>
      <c r="I15" s="64">
        <f>'Standard Control Opex'!BC155</f>
        <v>0.12249861896310356</v>
      </c>
      <c r="J15" s="64">
        <f>'Standard Control Opex'!BD155</f>
        <v>0.11867233568196905</v>
      </c>
      <c r="L15" s="24" t="s">
        <v>121</v>
      </c>
      <c r="M15" s="181">
        <f>SUMIF($B$14:$B$78,$L15,D$14:D$78)</f>
        <v>24.733757951018205</v>
      </c>
      <c r="N15" s="181">
        <f t="shared" ref="N15:P18" si="1">SUMIF($B$14:$B$78,$L15,E$14:E$78)</f>
        <v>25.880703671692508</v>
      </c>
      <c r="O15" s="181">
        <f t="shared" si="1"/>
        <v>26.005005229362968</v>
      </c>
      <c r="P15" s="182">
        <f t="shared" si="1"/>
        <v>26.340043759674657</v>
      </c>
      <c r="Q15" s="182">
        <f t="shared" si="0"/>
        <v>27.29897242226</v>
      </c>
      <c r="R15" s="182">
        <f t="shared" si="0"/>
        <v>25.656975085637754</v>
      </c>
      <c r="S15" s="182">
        <f t="shared" si="0"/>
        <v>25.084635218993068</v>
      </c>
    </row>
    <row r="16" spans="2:16384" x14ac:dyDescent="0.25">
      <c r="B16" s="42" t="str">
        <f>'Opex Map'!C7</f>
        <v>Maintenance and Vegetation Management</v>
      </c>
      <c r="C16" s="24" t="s">
        <v>29</v>
      </c>
      <c r="D16" s="162">
        <f>'RIN Data'!L17/1000</f>
        <v>0.56792417512133109</v>
      </c>
      <c r="E16" s="162">
        <f>'RIN Data'!M17/1000</f>
        <v>0.59807880355275878</v>
      </c>
      <c r="F16" s="162">
        <f>'RIN Data'!N17/1000</f>
        <v>0.58224793501201877</v>
      </c>
      <c r="G16" s="186">
        <f>'Standard Control Opex'!BA156</f>
        <v>0.55352501266948251</v>
      </c>
      <c r="H16" s="186">
        <f>'Standard Control Opex'!BB156</f>
        <v>0.51712117480332842</v>
      </c>
      <c r="I16" s="64">
        <f>'Standard Control Opex'!BC156</f>
        <v>0.51976533754523857</v>
      </c>
      <c r="J16" s="64">
        <f>'Standard Control Opex'!BD156</f>
        <v>0.50353030209751981</v>
      </c>
      <c r="L16" s="24" t="s">
        <v>124</v>
      </c>
      <c r="M16" s="181">
        <f>SUMIF($B$14:$B$78,$L16,D$14:D$78)</f>
        <v>25.309424808986261</v>
      </c>
      <c r="N16" s="181">
        <f t="shared" si="1"/>
        <v>25.605005619649535</v>
      </c>
      <c r="O16" s="181">
        <f t="shared" si="1"/>
        <v>15.020048580433627</v>
      </c>
      <c r="P16" s="182">
        <f t="shared" si="1"/>
        <v>12.709980809060294</v>
      </c>
      <c r="Q16" s="182">
        <f t="shared" si="0"/>
        <v>12.265615355069578</v>
      </c>
      <c r="R16" s="182">
        <f t="shared" si="0"/>
        <v>12.442756347448437</v>
      </c>
      <c r="S16" s="182">
        <f t="shared" si="0"/>
        <v>12.269711948904824</v>
      </c>
    </row>
    <row r="17" spans="2:19" x14ac:dyDescent="0.25">
      <c r="B17" s="42" t="str">
        <f>'Opex Map'!C8</f>
        <v>Maintenance and Vegetation Management</v>
      </c>
      <c r="C17" s="24" t="s">
        <v>30</v>
      </c>
      <c r="D17" s="162">
        <f>'RIN Data'!L18/1000</f>
        <v>0.85441035716708458</v>
      </c>
      <c r="E17" s="162">
        <f>'RIN Data'!M18/1000</f>
        <v>0.54802731966179896</v>
      </c>
      <c r="F17" s="162">
        <f>'RIN Data'!N18/1000</f>
        <v>1.0379841660637017</v>
      </c>
      <c r="G17" s="186">
        <f>'Standard Control Opex'!BA157</f>
        <v>0.98677928099353918</v>
      </c>
      <c r="H17" s="186">
        <f>'Standard Control Opex'!BB157</f>
        <v>0.92188148571284312</v>
      </c>
      <c r="I17" s="64">
        <f>'Standard Control Opex'!BC157</f>
        <v>0.92659528355317644</v>
      </c>
      <c r="J17" s="64">
        <f>'Standard Control Opex'!BD157</f>
        <v>0.89765278549199035</v>
      </c>
      <c r="L17" s="24" t="s">
        <v>125</v>
      </c>
      <c r="M17" s="181">
        <f>SUMIF($B$14:$B$78,$L17,D$14:D$78)</f>
        <v>10.757833917600916</v>
      </c>
      <c r="N17" s="181">
        <f t="shared" si="1"/>
        <v>9.0913302349560077</v>
      </c>
      <c r="O17" s="181">
        <f t="shared" si="1"/>
        <v>10.023529529155478</v>
      </c>
      <c r="P17" s="182">
        <f t="shared" si="1"/>
        <v>9.5290579424797617</v>
      </c>
      <c r="Q17" s="182">
        <f t="shared" si="0"/>
        <v>8.5259650550907153</v>
      </c>
      <c r="R17" s="182">
        <f t="shared" si="0"/>
        <v>7.8925965245527507</v>
      </c>
      <c r="S17" s="182">
        <f t="shared" si="0"/>
        <v>7.6144205445892776</v>
      </c>
    </row>
    <row r="18" spans="2:19" x14ac:dyDescent="0.25">
      <c r="B18" s="42"/>
      <c r="C18" s="24" t="s">
        <v>31</v>
      </c>
      <c r="D18" s="162">
        <f>'RIN Data'!L19/1000</f>
        <v>0</v>
      </c>
      <c r="E18" s="162">
        <f>'RIN Data'!M19/1000</f>
        <v>0</v>
      </c>
      <c r="F18" s="162">
        <f>'RIN Data'!N19/1000</f>
        <v>0</v>
      </c>
      <c r="G18" s="186">
        <f>'Standard Control Opex'!BA158</f>
        <v>0</v>
      </c>
      <c r="H18" s="186">
        <f>'Standard Control Opex'!BB158</f>
        <v>0</v>
      </c>
      <c r="I18" s="64">
        <f>'Standard Control Opex'!BC158</f>
        <v>0</v>
      </c>
      <c r="J18" s="64">
        <f>'Standard Control Opex'!BD158</f>
        <v>0</v>
      </c>
      <c r="L18" s="24" t="s">
        <v>81</v>
      </c>
      <c r="M18" s="181">
        <f>SUMIF($B$14:$B$78,$L18,D$14:D$78)</f>
        <v>0</v>
      </c>
      <c r="N18" s="181">
        <f t="shared" si="1"/>
        <v>0</v>
      </c>
      <c r="O18" s="181">
        <f t="shared" si="1"/>
        <v>0</v>
      </c>
      <c r="P18" s="182">
        <f t="shared" si="1"/>
        <v>0</v>
      </c>
      <c r="Q18" s="182">
        <f t="shared" si="0"/>
        <v>0</v>
      </c>
      <c r="R18" s="182">
        <f t="shared" si="0"/>
        <v>1.9279606043187205</v>
      </c>
      <c r="S18" s="182">
        <f t="shared" si="0"/>
        <v>1.9441370884029356</v>
      </c>
    </row>
    <row r="19" spans="2:19" ht="15.75" thickBot="1" x14ac:dyDescent="0.3">
      <c r="B19" s="42" t="str">
        <f>'Opex Map'!C10</f>
        <v>Maintenance and Vegetation Management</v>
      </c>
      <c r="C19" s="24" t="s">
        <v>32</v>
      </c>
      <c r="D19" s="162">
        <f>'RIN Data'!L20/1000</f>
        <v>0</v>
      </c>
      <c r="E19" s="162">
        <f>'RIN Data'!M20/1000</f>
        <v>0</v>
      </c>
      <c r="F19" s="162">
        <f>'RIN Data'!N20/1000</f>
        <v>0</v>
      </c>
      <c r="G19" s="186">
        <f>'Standard Control Opex'!BA159</f>
        <v>0</v>
      </c>
      <c r="H19" s="186">
        <f>'Standard Control Opex'!BB159</f>
        <v>0</v>
      </c>
      <c r="I19" s="64">
        <f>'Standard Control Opex'!BC159</f>
        <v>0</v>
      </c>
      <c r="J19" s="64">
        <f>'Standard Control Opex'!BD159</f>
        <v>0</v>
      </c>
      <c r="L19" s="30" t="s">
        <v>137</v>
      </c>
      <c r="M19" s="183">
        <f>SUM(M14:M18)</f>
        <v>78.32563448906734</v>
      </c>
      <c r="N19" s="183">
        <f>SUM(N14:N18)</f>
        <v>79.912303556620159</v>
      </c>
      <c r="O19" s="183">
        <f>SUM(O14:O18)</f>
        <v>67.964885784901597</v>
      </c>
      <c r="P19" s="183">
        <f t="shared" ref="P19:S19" si="2">SUM(P14:P18)</f>
        <v>64.660885404206894</v>
      </c>
      <c r="Q19" s="183">
        <f t="shared" si="2"/>
        <v>63.114699193707537</v>
      </c>
      <c r="R19" s="183">
        <f t="shared" si="2"/>
        <v>62.266934672586281</v>
      </c>
      <c r="S19" s="183">
        <f t="shared" si="2"/>
        <v>60.811428862322522</v>
      </c>
    </row>
    <row r="20" spans="2:19" ht="15.75" thickTop="1" x14ac:dyDescent="0.25">
      <c r="B20" s="42" t="str">
        <f>'Opex Map'!C11</f>
        <v>Maintenance and Vegetation Management</v>
      </c>
      <c r="C20" s="24" t="s">
        <v>33</v>
      </c>
      <c r="D20" s="162">
        <f>'RIN Data'!L21/1000</f>
        <v>1.2292199261269037</v>
      </c>
      <c r="E20" s="162">
        <f>'RIN Data'!M21/1000</f>
        <v>1.6956078059586264</v>
      </c>
      <c r="F20" s="162">
        <f>'RIN Data'!N21/1000</f>
        <v>1.8757270570012017</v>
      </c>
      <c r="G20" s="186">
        <f>'Standard Control Opex'!BA160</f>
        <v>1.7831954062141058</v>
      </c>
      <c r="H20" s="186">
        <f>'Standard Control Opex'!BB160</f>
        <v>1.6659194837794129</v>
      </c>
      <c r="I20" s="64">
        <f>'Standard Control Opex'!BC160</f>
        <v>1.6744377236904102</v>
      </c>
      <c r="J20" s="64">
        <f>'Standard Control Opex'!BD160</f>
        <v>1.6221361294219288</v>
      </c>
      <c r="L20" s="32"/>
      <c r="M20" s="32"/>
      <c r="N20" s="32"/>
      <c r="O20" s="59"/>
      <c r="P20" s="59"/>
      <c r="Q20" s="59"/>
      <c r="R20" s="59"/>
      <c r="S20" s="59"/>
    </row>
    <row r="21" spans="2:19" x14ac:dyDescent="0.25">
      <c r="B21" s="42"/>
      <c r="C21" s="28" t="s">
        <v>34</v>
      </c>
      <c r="D21" s="28"/>
      <c r="E21" s="28"/>
      <c r="F21" s="28"/>
      <c r="G21" s="49"/>
      <c r="H21" s="49"/>
      <c r="I21" s="49"/>
      <c r="J21" s="49"/>
      <c r="L21" s="171" t="s">
        <v>138</v>
      </c>
      <c r="P21" s="64">
        <f>'Standard Control Opex'!AT130*'Standard Control Opex'!$D$15</f>
        <v>3.7182408494429451</v>
      </c>
      <c r="Q21" s="64">
        <f>'Standard Control Opex'!AU130*'Standard Control Opex'!$D$15</f>
        <v>8.7659301239462781</v>
      </c>
      <c r="R21" s="64">
        <f>'Standard Control Opex'!AV130*'Standard Control Opex'!$D$15</f>
        <v>8.955182016871289</v>
      </c>
      <c r="S21" s="64">
        <f>'Standard Control Opex'!AW130*'Standard Control Opex'!$D$15</f>
        <v>11.339669770413909</v>
      </c>
    </row>
    <row r="22" spans="2:19" x14ac:dyDescent="0.25">
      <c r="B22" s="42" t="str">
        <f>'Opex Map'!C13</f>
        <v>Maintenance and Vegetation Management</v>
      </c>
      <c r="C22" s="25" t="s">
        <v>35</v>
      </c>
      <c r="D22" s="162">
        <f>'RIN Data'!L23/1000</f>
        <v>0</v>
      </c>
      <c r="E22" s="162">
        <f>'RIN Data'!M23/1000</f>
        <v>0</v>
      </c>
      <c r="F22" s="162">
        <f>'RIN Data'!N23/1000</f>
        <v>0</v>
      </c>
      <c r="G22" s="64">
        <f>'Standard Control Opex'!BA162</f>
        <v>0</v>
      </c>
      <c r="H22" s="64">
        <f>'Standard Control Opex'!BB162</f>
        <v>0</v>
      </c>
      <c r="I22" s="64">
        <f>'Standard Control Opex'!BC162</f>
        <v>0</v>
      </c>
      <c r="J22" s="64">
        <f>'Standard Control Opex'!BD162</f>
        <v>0</v>
      </c>
    </row>
    <row r="23" spans="2:19" x14ac:dyDescent="0.25">
      <c r="B23" s="42" t="str">
        <f>'Opex Map'!C14</f>
        <v>Maintenance and Vegetation Management</v>
      </c>
      <c r="C23" s="24" t="s">
        <v>36</v>
      </c>
      <c r="D23" s="162">
        <f>'RIN Data'!L24/1000</f>
        <v>12.136729864417026</v>
      </c>
      <c r="E23" s="162">
        <f>'RIN Data'!M24/1000</f>
        <v>12.854225314535102</v>
      </c>
      <c r="F23" s="162">
        <f>'RIN Data'!N24/1000</f>
        <v>11.624338868377396</v>
      </c>
      <c r="G23" s="186">
        <f>'Standard Control Opex'!BA163</f>
        <v>11.050897620203902</v>
      </c>
      <c r="H23" s="186">
        <f>'Standard Control Opex'!BB163</f>
        <v>10.324110074865667</v>
      </c>
      <c r="I23" s="64">
        <f>'Standard Control Opex'!BC163</f>
        <v>10.376899688854536</v>
      </c>
      <c r="J23" s="64">
        <f>'Standard Control Opex'!BD163</f>
        <v>10.052773930331224</v>
      </c>
      <c r="L23" t="s">
        <v>139</v>
      </c>
      <c r="M23" s="36">
        <f t="shared" ref="M23:R23" si="3">M19+M21</f>
        <v>78.32563448906734</v>
      </c>
      <c r="N23" s="36">
        <f t="shared" si="3"/>
        <v>79.912303556620159</v>
      </c>
      <c r="O23" s="36">
        <f t="shared" si="3"/>
        <v>67.964885784901597</v>
      </c>
      <c r="P23" s="36">
        <f t="shared" si="3"/>
        <v>68.379126253649844</v>
      </c>
      <c r="Q23" s="36">
        <f t="shared" si="3"/>
        <v>71.880629317653813</v>
      </c>
      <c r="R23" s="36">
        <f t="shared" si="3"/>
        <v>71.222116689457565</v>
      </c>
      <c r="S23" s="36">
        <f>S19+S21</f>
        <v>72.151098632736435</v>
      </c>
    </row>
    <row r="24" spans="2:19" x14ac:dyDescent="0.25">
      <c r="B24" s="42" t="str">
        <f>'Opex Map'!C15</f>
        <v>Maintenance and Vegetation Management</v>
      </c>
      <c r="C24" s="24" t="s">
        <v>37</v>
      </c>
      <c r="D24" s="162">
        <f>'RIN Data'!L25/1000</f>
        <v>0.28544686840412653</v>
      </c>
      <c r="E24" s="162">
        <f>'RIN Data'!M25/1000</f>
        <v>0.35907233407927025</v>
      </c>
      <c r="F24" s="162">
        <f>'RIN Data'!N25/1000</f>
        <v>0.64680448156249992</v>
      </c>
      <c r="G24" s="64">
        <f>'Standard Control Opex'!BA164</f>
        <v>0.61489691473816988</v>
      </c>
      <c r="H24" s="64">
        <f>'Standard Control Opex'!BB164</f>
        <v>0.57445681343078292</v>
      </c>
      <c r="I24" s="64">
        <f>'Standard Control Opex'!BC164</f>
        <v>0.57739414683912316</v>
      </c>
      <c r="J24" s="64">
        <f>'Standard Control Opex'!BD164</f>
        <v>0.55935905722443224</v>
      </c>
    </row>
    <row r="25" spans="2:19" x14ac:dyDescent="0.25">
      <c r="B25" s="42"/>
      <c r="C25" s="24" t="s">
        <v>38</v>
      </c>
      <c r="D25" s="162">
        <f>'RIN Data'!L26/1000</f>
        <v>0</v>
      </c>
      <c r="E25" s="162">
        <f>'RIN Data'!M26/1000</f>
        <v>0</v>
      </c>
      <c r="F25" s="162">
        <f>'RIN Data'!N26/1000</f>
        <v>0</v>
      </c>
      <c r="G25" s="64">
        <f>'Standard Control Opex'!BA165</f>
        <v>0</v>
      </c>
      <c r="H25" s="64">
        <f>'Standard Control Opex'!BB165</f>
        <v>0</v>
      </c>
      <c r="I25" s="64">
        <f>'Standard Control Opex'!BC165</f>
        <v>0</v>
      </c>
      <c r="J25" s="64">
        <f>'Standard Control Opex'!BD165</f>
        <v>0</v>
      </c>
      <c r="M25" s="137" t="b">
        <f t="shared" ref="M25:S25" si="4">M19=D78</f>
        <v>1</v>
      </c>
      <c r="N25" s="137" t="b">
        <f t="shared" si="4"/>
        <v>1</v>
      </c>
      <c r="O25" s="137" t="b">
        <f t="shared" si="4"/>
        <v>1</v>
      </c>
      <c r="P25" s="137" t="b">
        <f t="shared" si="4"/>
        <v>1</v>
      </c>
      <c r="Q25" s="137" t="b">
        <f t="shared" si="4"/>
        <v>1</v>
      </c>
      <c r="R25" s="137" t="b">
        <f t="shared" si="4"/>
        <v>1</v>
      </c>
      <c r="S25" s="137" t="b">
        <f t="shared" si="4"/>
        <v>1</v>
      </c>
    </row>
    <row r="26" spans="2:19" ht="15.75" thickBot="1" x14ac:dyDescent="0.3">
      <c r="C26" s="30" t="s">
        <v>39</v>
      </c>
      <c r="D26" s="50">
        <f t="shared" ref="D26:F26" si="5">SUM(D14:D20,D22:D25)</f>
        <v>18.786681097068513</v>
      </c>
      <c r="E26" s="50">
        <f t="shared" si="5"/>
        <v>20.187658579341264</v>
      </c>
      <c r="F26" s="50">
        <f t="shared" si="5"/>
        <v>19.160244417259602</v>
      </c>
      <c r="G26" s="50">
        <f t="shared" ref="G26:J26" si="6">SUM(G14:G20,G22:G25)</f>
        <v>18.215048379189859</v>
      </c>
      <c r="H26" s="50">
        <f t="shared" si="6"/>
        <v>18.014265856943908</v>
      </c>
      <c r="I26" s="50">
        <f t="shared" si="6"/>
        <v>17.869927578446624</v>
      </c>
      <c r="J26" s="50">
        <f t="shared" si="6"/>
        <v>17.540818614634723</v>
      </c>
    </row>
    <row r="27" spans="2:19" ht="16.5" thickTop="1" thickBot="1" x14ac:dyDescent="0.3">
      <c r="C27" s="32"/>
      <c r="D27" s="32"/>
      <c r="E27" s="32"/>
      <c r="F27" s="32"/>
      <c r="G27" s="59"/>
      <c r="H27" s="59"/>
      <c r="I27" s="59"/>
      <c r="J27" s="59"/>
      <c r="L27" s="30" t="s">
        <v>163</v>
      </c>
      <c r="M27" s="64">
        <f>(1+('RIN Data'!$N$6-'RIN Data'!$D$6)/'RIN Data'!$D$6)*M4</f>
        <v>81.990876222484189</v>
      </c>
      <c r="N27" s="64">
        <f>(1+('RIN Data'!$N$6-'RIN Data'!$D$6)/'RIN Data'!$D$6)*N4</f>
        <v>80.857369268173017</v>
      </c>
      <c r="O27" s="64">
        <f>(1+('RIN Data'!$N$6-'RIN Data'!$D$6)/'RIN Data'!$D$6)*O4</f>
        <v>81.746019891804053</v>
      </c>
      <c r="P27" s="64">
        <f>(1+('RIN Data'!$N$6-'RIN Data'!$D$6)/'RIN Data'!$D$6)*P4</f>
        <v>81.586470524954734</v>
      </c>
      <c r="Q27" s="64">
        <f>(1+('RIN Data'!$N$6-'RIN Data'!$D$6)/'RIN Data'!$D$6)*Q4</f>
        <v>80.922471237142716</v>
      </c>
      <c r="R27" s="64"/>
      <c r="S27" s="64"/>
    </row>
    <row r="28" spans="2:19" ht="15.75" thickTop="1" x14ac:dyDescent="0.25">
      <c r="C28" s="28" t="s">
        <v>40</v>
      </c>
      <c r="D28" s="28"/>
      <c r="E28" s="28"/>
      <c r="F28" s="28"/>
      <c r="G28" s="49"/>
      <c r="H28" s="49"/>
      <c r="I28" s="49"/>
      <c r="J28" s="49"/>
      <c r="M28" s="36"/>
      <c r="N28" s="36"/>
      <c r="O28" s="36"/>
      <c r="P28" s="36"/>
      <c r="Q28" s="36"/>
      <c r="R28" s="36"/>
      <c r="S28" s="36"/>
    </row>
    <row r="29" spans="2:19" x14ac:dyDescent="0.25">
      <c r="B29" s="42" t="str">
        <f>'Opex Map'!C19</f>
        <v>Maintenance and Vegetation Management</v>
      </c>
      <c r="C29" s="33" t="s">
        <v>27</v>
      </c>
      <c r="D29" s="162">
        <f>'RIN Data'!L29/1000</f>
        <v>3.5907384010863188</v>
      </c>
      <c r="E29" s="162">
        <f>'RIN Data'!M29/1000</f>
        <v>2.1803345793396907</v>
      </c>
      <c r="F29" s="162">
        <f>'RIN Data'!N29/1000</f>
        <v>3.60789894658053</v>
      </c>
      <c r="G29" s="186">
        <f>'Standard Control Opex'!BA169</f>
        <v>4.0189127498135635</v>
      </c>
      <c r="H29" s="186">
        <f>'Standard Control Opex'!BB169</f>
        <v>5.4486698457250151</v>
      </c>
      <c r="I29" s="64">
        <f>'Standard Control Opex'!BC169</f>
        <v>3.9313962255500661</v>
      </c>
      <c r="J29" s="64">
        <f>'Standard Control Opex'!BD169</f>
        <v>3.808597815440085</v>
      </c>
    </row>
    <row r="30" spans="2:19" x14ac:dyDescent="0.25">
      <c r="B30" s="42" t="str">
        <f>'Opex Map'!C20</f>
        <v>Maintenance and Vegetation Management</v>
      </c>
      <c r="C30" s="24" t="s">
        <v>28</v>
      </c>
      <c r="D30" s="162">
        <f>'RIN Data'!L30/1000</f>
        <v>0.3147145842672357</v>
      </c>
      <c r="E30" s="162">
        <f>'RIN Data'!M30/1000</f>
        <v>0.29320121893931322</v>
      </c>
      <c r="F30" s="162">
        <f>'RIN Data'!N30/1000</f>
        <v>0.3572406313221152</v>
      </c>
      <c r="G30" s="186">
        <f>'Standard Control Opex'!BA170</f>
        <v>0.33961756339169485</v>
      </c>
      <c r="H30" s="186">
        <f>'Standard Control Opex'!BB170</f>
        <v>0.3172818379389557</v>
      </c>
      <c r="I30" s="64">
        <f>'Standard Control Opex'!BC170</f>
        <v>0.31890417493740097</v>
      </c>
      <c r="J30" s="64">
        <f>'Standard Control Opex'!BD170</f>
        <v>0.30894310171734696</v>
      </c>
    </row>
    <row r="31" spans="2:19" x14ac:dyDescent="0.25">
      <c r="B31" s="42" t="str">
        <f>'Opex Map'!C21</f>
        <v>Maintenance and Vegetation Management</v>
      </c>
      <c r="C31" s="24" t="s">
        <v>29</v>
      </c>
      <c r="D31" s="162">
        <f>'RIN Data'!L31/1000</f>
        <v>0.35234837443118411</v>
      </c>
      <c r="E31" s="162">
        <f>'RIN Data'!M31/1000</f>
        <v>0.28376115081948339</v>
      </c>
      <c r="F31" s="162">
        <f>'RIN Data'!N31/1000</f>
        <v>0.51218087980168259</v>
      </c>
      <c r="G31" s="186">
        <f>'Standard Control Opex'!BA171</f>
        <v>0.48691444131174272</v>
      </c>
      <c r="H31" s="186">
        <f>'Standard Control Opex'!BB171</f>
        <v>0.45489139994868544</v>
      </c>
      <c r="I31" s="64">
        <f>'Standard Control Opex'!BC171</f>
        <v>0.45721736714934608</v>
      </c>
      <c r="J31" s="64">
        <f>'Standard Control Opex'!BD171</f>
        <v>0.44293603742843868</v>
      </c>
    </row>
    <row r="32" spans="2:19" x14ac:dyDescent="0.25">
      <c r="B32" s="42" t="str">
        <f>'Opex Map'!C22</f>
        <v>Maintenance and Vegetation Management</v>
      </c>
      <c r="C32" s="24" t="s">
        <v>30</v>
      </c>
      <c r="D32" s="162">
        <f>'RIN Data'!L32/1000</f>
        <v>7.6198676515264532E-2</v>
      </c>
      <c r="E32" s="162">
        <f>'RIN Data'!M32/1000</f>
        <v>2.176657323954035E-2</v>
      </c>
      <c r="F32" s="162">
        <f>'RIN Data'!N32/1000</f>
        <v>3.9277086616586528E-2</v>
      </c>
      <c r="G32" s="186">
        <f>'Standard Control Opex'!BA172</f>
        <v>3.7339505320216619E-2</v>
      </c>
      <c r="H32" s="186">
        <f>'Standard Control Opex'!BB172</f>
        <v>3.4883787391366293E-2</v>
      </c>
      <c r="I32" s="64">
        <f>'Standard Control Opex'!BC172</f>
        <v>3.5062156437948147E-2</v>
      </c>
      <c r="J32" s="64">
        <f>'Standard Control Opex'!BD172</f>
        <v>3.3966978842358671E-2</v>
      </c>
    </row>
    <row r="33" spans="2:10" x14ac:dyDescent="0.25">
      <c r="B33" s="42" t="str">
        <f>'Opex Map'!C23</f>
        <v>Maintenance and Vegetation Management</v>
      </c>
      <c r="C33" s="24" t="s">
        <v>31</v>
      </c>
      <c r="D33" s="162">
        <f>'RIN Data'!L33/1000</f>
        <v>0.32191577570704338</v>
      </c>
      <c r="E33" s="162">
        <f>'RIN Data'!M33/1000</f>
        <v>0.34890181078346594</v>
      </c>
      <c r="F33" s="162">
        <f>'RIN Data'!N33/1000</f>
        <v>0.96061217756610462</v>
      </c>
      <c r="G33" s="186">
        <f>'Standard Control Opex'!BA173</f>
        <v>0.91322413663306745</v>
      </c>
      <c r="H33" s="186">
        <f>'Standard Control Opex'!BB173</f>
        <v>0.85316386357491103</v>
      </c>
      <c r="I33" s="64">
        <f>'Standard Control Opex'!BC173</f>
        <v>0.85752629197801544</v>
      </c>
      <c r="J33" s="64">
        <f>'Standard Control Opex'!BD173</f>
        <v>0.83074118581190426</v>
      </c>
    </row>
    <row r="34" spans="2:10" x14ac:dyDescent="0.25">
      <c r="B34" s="42" t="str">
        <f>'Opex Map'!C24</f>
        <v>Maintenance and Vegetation Management</v>
      </c>
      <c r="C34" s="24" t="s">
        <v>32</v>
      </c>
      <c r="D34" s="162">
        <f>'RIN Data'!L34/1000</f>
        <v>0</v>
      </c>
      <c r="E34" s="162">
        <f>'RIN Data'!M34/1000</f>
        <v>0</v>
      </c>
      <c r="F34" s="162">
        <f>'RIN Data'!N34/1000</f>
        <v>0</v>
      </c>
      <c r="G34" s="186">
        <f>'Standard Control Opex'!BA174</f>
        <v>0</v>
      </c>
      <c r="H34" s="186">
        <f>'Standard Control Opex'!BB174</f>
        <v>0</v>
      </c>
      <c r="I34" s="64">
        <f>'Standard Control Opex'!BC174</f>
        <v>0</v>
      </c>
      <c r="J34" s="64">
        <f>'Standard Control Opex'!BD174</f>
        <v>0</v>
      </c>
    </row>
    <row r="35" spans="2:10" x14ac:dyDescent="0.25">
      <c r="B35" s="42" t="str">
        <f>'Opex Map'!C25</f>
        <v>Maintenance and Vegetation Management</v>
      </c>
      <c r="C35" s="24" t="s">
        <v>41</v>
      </c>
      <c r="D35" s="162">
        <f>'RIN Data'!L35/1000</f>
        <v>0.86831119293770953</v>
      </c>
      <c r="E35" s="162">
        <f>'RIN Data'!M35/1000</f>
        <v>0.85606698320488639</v>
      </c>
      <c r="F35" s="162">
        <f>'RIN Data'!N35/1000</f>
        <v>0.91796481555288434</v>
      </c>
      <c r="G35" s="186">
        <f>'Standard Control Opex'!BA175</f>
        <v>0.8726806152581047</v>
      </c>
      <c r="H35" s="186">
        <f>'Standard Control Opex'!BB175</f>
        <v>0.81528677956930773</v>
      </c>
      <c r="I35" s="64">
        <f>'Standard Control Opex'!BC175</f>
        <v>0.8194555334930449</v>
      </c>
      <c r="J35" s="64">
        <f>'Standard Control Opex'!BD175</f>
        <v>0.79385957956329489</v>
      </c>
    </row>
    <row r="36" spans="2:10" x14ac:dyDescent="0.25">
      <c r="B36" s="42"/>
      <c r="C36" s="28" t="s">
        <v>42</v>
      </c>
      <c r="D36" s="28"/>
      <c r="E36" s="28"/>
      <c r="F36" s="28"/>
      <c r="G36" s="49"/>
      <c r="H36" s="49"/>
      <c r="I36" s="49"/>
      <c r="J36" s="49"/>
    </row>
    <row r="37" spans="2:10" x14ac:dyDescent="0.25">
      <c r="B37" s="42" t="str">
        <f>'Opex Map'!C27</f>
        <v>Emergency Field Operation</v>
      </c>
      <c r="C37" s="24" t="s">
        <v>35</v>
      </c>
      <c r="D37" s="162">
        <f>'RIN Data'!L37/1000</f>
        <v>17.524617811461948</v>
      </c>
      <c r="E37" s="162">
        <f>'RIN Data'!M37/1000</f>
        <v>19.335264030322115</v>
      </c>
      <c r="F37" s="162">
        <f>'RIN Data'!N37/1000</f>
        <v>16.916302445949523</v>
      </c>
      <c r="G37" s="186">
        <f>'Standard Control Opex'!BA177</f>
        <v>16.081802892992176</v>
      </c>
      <c r="H37" s="186">
        <f>'Standard Control Opex'!BB177</f>
        <v>15.024146361287247</v>
      </c>
      <c r="I37" s="64">
        <f>'Standard Control Opex'!BC177</f>
        <v>14.346646110628621</v>
      </c>
      <c r="J37" s="64">
        <f>'Standard Control Opex'!BD177</f>
        <v>13.898524061432411</v>
      </c>
    </row>
    <row r="38" spans="2:10" x14ac:dyDescent="0.25">
      <c r="B38" s="42" t="str">
        <f>'Opex Map'!C28</f>
        <v>Maintenance and Vegetation Management</v>
      </c>
      <c r="C38" s="24" t="s">
        <v>36</v>
      </c>
      <c r="D38" s="162">
        <f>'RIN Data'!L38/1000</f>
        <v>6.3016757881433808E-2</v>
      </c>
      <c r="E38" s="162">
        <f>'RIN Data'!M38/1000</f>
        <v>1.0650612198298843</v>
      </c>
      <c r="F38" s="162">
        <f>'RIN Data'!N38/1000</f>
        <v>5.3489737848557671E-2</v>
      </c>
      <c r="G38" s="64">
        <f>'Standard Control Opex'!BA178</f>
        <v>1.0797497038464992</v>
      </c>
      <c r="H38" s="64">
        <f>'Standard Control Opex'!BB178</f>
        <v>1.0087374961681328</v>
      </c>
      <c r="I38" s="64">
        <f>'Standard Control Opex'!BC178</f>
        <v>1.0138954093105406</v>
      </c>
      <c r="J38" s="64">
        <f>'Standard Control Opex'!BD178</f>
        <v>0.9822260640860655</v>
      </c>
    </row>
    <row r="39" spans="2:10" x14ac:dyDescent="0.25">
      <c r="B39" s="42" t="str">
        <f>'Opex Map'!C29</f>
        <v>Maintenance and Vegetation Management</v>
      </c>
      <c r="C39" s="24" t="s">
        <v>37</v>
      </c>
      <c r="D39" s="162">
        <f>'RIN Data'!L39/1000</f>
        <v>6.9281594748737005E-2</v>
      </c>
      <c r="E39" s="162">
        <f>'RIN Data'!M39/1000</f>
        <v>8.1292232471886189E-2</v>
      </c>
      <c r="F39" s="162">
        <f>'RIN Data'!N39/1000</f>
        <v>6.3820207986778843E-2</v>
      </c>
      <c r="G39" s="64">
        <f>'Standard Control Opex'!BA179</f>
        <v>6.0671887885221196E-2</v>
      </c>
      <c r="H39" s="64">
        <f>'Standard Control Opex'!BB179</f>
        <v>5.6681662477059025E-2</v>
      </c>
      <c r="I39" s="64">
        <f>'Standard Control Opex'!BC179</f>
        <v>5.6971489208923864E-2</v>
      </c>
      <c r="J39" s="64">
        <f>'Standard Control Opex'!BD179</f>
        <v>5.5191966643636015E-2</v>
      </c>
    </row>
    <row r="40" spans="2:10" x14ac:dyDescent="0.25">
      <c r="B40" s="42" t="str">
        <f>'Opex Map'!C30</f>
        <v>Maintenance and Vegetation Management</v>
      </c>
      <c r="C40" s="24" t="s">
        <v>43</v>
      </c>
      <c r="D40" s="162">
        <f>'RIN Data'!L40/1000</f>
        <v>0.29055149637476152</v>
      </c>
      <c r="E40" s="162">
        <f>'RIN Data'!M40/1000</f>
        <v>0.56265932372309813</v>
      </c>
      <c r="F40" s="162">
        <f>'RIN Data'!N40/1000</f>
        <v>0.33227632882812486</v>
      </c>
      <c r="G40" s="64">
        <f>'Standard Control Opex'!BA180</f>
        <v>0.31588477702468853</v>
      </c>
      <c r="H40" s="64">
        <f>'Standard Control Opex'!BB180</f>
        <v>0.29510989252265901</v>
      </c>
      <c r="I40" s="64">
        <f>'Standard Control Opex'!BC180</f>
        <v>0.29661885912584302</v>
      </c>
      <c r="J40" s="64">
        <f>'Standard Control Opex'!BD180</f>
        <v>0.2873538748252098</v>
      </c>
    </row>
    <row r="41" spans="2:10" ht="15.75" thickBot="1" x14ac:dyDescent="0.3">
      <c r="C41" s="31" t="s">
        <v>44</v>
      </c>
      <c r="D41" s="51">
        <f t="shared" ref="D41:F41" si="7">SUM(D29:D35,D37:D40)</f>
        <v>23.471694665411636</v>
      </c>
      <c r="E41" s="51">
        <f t="shared" si="7"/>
        <v>25.028309122673363</v>
      </c>
      <c r="F41" s="51">
        <f t="shared" si="7"/>
        <v>23.761063258052889</v>
      </c>
      <c r="G41" s="51">
        <f t="shared" ref="G41:J41" si="8">SUM(G29:G35,G37:G40)</f>
        <v>24.206798273476974</v>
      </c>
      <c r="H41" s="51">
        <f t="shared" si="8"/>
        <v>24.30885292660334</v>
      </c>
      <c r="I41" s="51">
        <f t="shared" si="8"/>
        <v>22.133693617819748</v>
      </c>
      <c r="J41" s="51">
        <f t="shared" si="8"/>
        <v>21.442340665790756</v>
      </c>
    </row>
    <row r="42" spans="2:10" ht="15.75" thickTop="1" x14ac:dyDescent="0.25">
      <c r="C42" s="26"/>
      <c r="D42" s="52"/>
      <c r="E42" s="52"/>
      <c r="F42" s="52"/>
      <c r="G42" s="52"/>
      <c r="H42" s="52"/>
      <c r="I42" s="52"/>
      <c r="J42" s="52"/>
    </row>
    <row r="43" spans="2:10" ht="15.75" thickBot="1" x14ac:dyDescent="0.3">
      <c r="C43" s="31" t="s">
        <v>45</v>
      </c>
      <c r="D43" s="51">
        <f t="shared" ref="D43:F43" si="9">D26+D41</f>
        <v>42.258375762480149</v>
      </c>
      <c r="E43" s="51">
        <f t="shared" si="9"/>
        <v>45.215967702014623</v>
      </c>
      <c r="F43" s="51">
        <f t="shared" si="9"/>
        <v>42.921307675312491</v>
      </c>
      <c r="G43" s="51">
        <f t="shared" ref="G43:J43" si="10">G26+G41</f>
        <v>42.421846652666829</v>
      </c>
      <c r="H43" s="51">
        <f t="shared" si="10"/>
        <v>42.323118783547244</v>
      </c>
      <c r="I43" s="51">
        <f t="shared" si="10"/>
        <v>40.003621196266373</v>
      </c>
      <c r="J43" s="51">
        <f t="shared" si="10"/>
        <v>38.983159280425483</v>
      </c>
    </row>
    <row r="44" spans="2:10" ht="15.75" thickTop="1" x14ac:dyDescent="0.25">
      <c r="G44" s="60"/>
      <c r="H44" s="60"/>
      <c r="I44" s="60"/>
      <c r="J44" s="60"/>
    </row>
    <row r="45" spans="2:10" x14ac:dyDescent="0.25">
      <c r="G45" s="60"/>
      <c r="H45" s="60"/>
      <c r="I45" s="60"/>
      <c r="J45" s="60"/>
    </row>
    <row r="46" spans="2:10" x14ac:dyDescent="0.25">
      <c r="C46" s="19" t="s">
        <v>47</v>
      </c>
      <c r="D46" s="19"/>
      <c r="E46" s="19"/>
      <c r="F46" s="19"/>
      <c r="G46" s="61"/>
      <c r="H46" s="61"/>
      <c r="I46" s="61"/>
      <c r="J46" s="61"/>
    </row>
    <row r="47" spans="2:10" x14ac:dyDescent="0.25">
      <c r="G47" s="60"/>
      <c r="H47" s="60"/>
      <c r="I47" s="60"/>
      <c r="J47" s="60"/>
    </row>
    <row r="48" spans="2:10" x14ac:dyDescent="0.25">
      <c r="C48" s="23" t="s">
        <v>68</v>
      </c>
      <c r="D48" s="23"/>
      <c r="E48" s="23"/>
      <c r="F48" s="23"/>
      <c r="G48" s="41" t="s">
        <v>0</v>
      </c>
      <c r="H48" s="41" t="s">
        <v>1</v>
      </c>
      <c r="I48" s="41" t="s">
        <v>2</v>
      </c>
      <c r="J48" s="41" t="s">
        <v>3</v>
      </c>
    </row>
    <row r="49" spans="2:21" x14ac:dyDescent="0.25">
      <c r="G49" s="60"/>
      <c r="H49" s="60"/>
      <c r="I49" s="60"/>
      <c r="J49" s="60"/>
    </row>
    <row r="50" spans="2:21" x14ac:dyDescent="0.25">
      <c r="C50" s="28" t="s">
        <v>48</v>
      </c>
      <c r="D50" s="28"/>
      <c r="E50" s="28"/>
      <c r="F50" s="28"/>
      <c r="G50" s="49"/>
      <c r="H50" s="49"/>
      <c r="I50" s="49"/>
      <c r="J50" s="49"/>
    </row>
    <row r="51" spans="2:21" x14ac:dyDescent="0.25">
      <c r="B51" s="42" t="str">
        <f>'Opex Map'!C39</f>
        <v>Distribution Asset Services</v>
      </c>
      <c r="C51" s="84" t="s">
        <v>49</v>
      </c>
      <c r="D51" s="162">
        <f>'RIN Data'!L49/1000</f>
        <v>11.905746919826086</v>
      </c>
      <c r="E51" s="162">
        <f>'RIN Data'!M49/1000</f>
        <v>11.668210790895085</v>
      </c>
      <c r="F51" s="162">
        <f>'RIN Data'!N49/1000</f>
        <v>5.930478864594261</v>
      </c>
      <c r="G51" s="64">
        <f>'Standard Control Opex'!BA191</f>
        <v>5.6379219079460974</v>
      </c>
      <c r="H51" s="64">
        <f>'Standard Control Opex'!BB191</f>
        <v>5.2671310848736441</v>
      </c>
      <c r="I51" s="64">
        <f>'Standard Control Opex'!BC191</f>
        <v>5.4055962011144549</v>
      </c>
      <c r="J51" s="64">
        <f>'Standard Control Opex'!BD191</f>
        <v>5.2571491615834676</v>
      </c>
    </row>
    <row r="52" spans="2:21" x14ac:dyDescent="0.25">
      <c r="B52" s="42" t="str">
        <f>'Opex Map'!C40</f>
        <v>Distribution Asset Services</v>
      </c>
      <c r="C52" s="84" t="s">
        <v>50</v>
      </c>
      <c r="D52" s="162">
        <f>'RIN Data'!L50/1000</f>
        <v>2.1963352208895524</v>
      </c>
      <c r="E52" s="162">
        <f>'RIN Data'!M50/1000</f>
        <v>3.182302398243678</v>
      </c>
      <c r="F52" s="162">
        <f>'RIN Data'!N50/1000</f>
        <v>3.6009566467127394</v>
      </c>
      <c r="G52" s="64">
        <f>'Standard Control Opex'!BA192</f>
        <v>1.6228449948367962</v>
      </c>
      <c r="H52" s="64">
        <f>'Standard Control Opex'!BB192</f>
        <v>1.6228449948367962</v>
      </c>
      <c r="I52" s="64">
        <f>'Standard Control Opex'!BC192</f>
        <v>1.6228449948367962</v>
      </c>
      <c r="J52" s="64">
        <f>'Standard Control Opex'!BD192</f>
        <v>1.6228449948367962</v>
      </c>
    </row>
    <row r="53" spans="2:21" x14ac:dyDescent="0.25">
      <c r="B53" s="42" t="str">
        <f>'Opex Map'!C41</f>
        <v>Distribution Asset Services</v>
      </c>
      <c r="C53" s="84" t="s">
        <v>51</v>
      </c>
      <c r="D53" s="162">
        <f>'RIN Data'!L51/1000</f>
        <v>1.7834450820384675</v>
      </c>
      <c r="E53" s="162">
        <f>'RIN Data'!M51/1000</f>
        <v>2.2914514265703509</v>
      </c>
      <c r="F53" s="162">
        <f>'RIN Data'!N51/1000</f>
        <v>1.1662211719502305</v>
      </c>
      <c r="G53" s="64">
        <f>'Standard Control Opex'!BA193</f>
        <v>1.1086902162492767</v>
      </c>
      <c r="H53" s="64">
        <f>'Standard Control Opex'!BB193</f>
        <v>1.0357746696121284</v>
      </c>
      <c r="I53" s="64">
        <f>'Standard Control Opex'!BC193</f>
        <v>1.0630036596858716</v>
      </c>
      <c r="J53" s="64">
        <f>'Standard Control Opex'!BD193</f>
        <v>1.033811737015355</v>
      </c>
    </row>
    <row r="54" spans="2:21" x14ac:dyDescent="0.25">
      <c r="B54" s="42" t="str">
        <f>'Opex Map'!C42</f>
        <v>Distribution Asset Services</v>
      </c>
      <c r="C54" s="84" t="s">
        <v>52</v>
      </c>
      <c r="D54" s="162">
        <f>'RIN Data'!L52/1000</f>
        <v>0.77913630154408464</v>
      </c>
      <c r="E54" s="162">
        <f>'RIN Data'!M52/1000</f>
        <v>0.85520134470149167</v>
      </c>
      <c r="F54" s="162">
        <f>'RIN Data'!N52/1000</f>
        <v>0.52323193954170266</v>
      </c>
      <c r="G54" s="64">
        <f>'Standard Control Opex'!BA194</f>
        <v>0.52533703548451005</v>
      </c>
      <c r="H54" s="64">
        <f>'Standard Control Opex'!BB194</f>
        <v>0.52533703548451005</v>
      </c>
      <c r="I54" s="64">
        <f>'Standard Control Opex'!BC194</f>
        <v>0.52533703548451005</v>
      </c>
      <c r="J54" s="64">
        <f>'Standard Control Opex'!BD194</f>
        <v>0.52533703548451005</v>
      </c>
    </row>
    <row r="55" spans="2:21" x14ac:dyDescent="0.25">
      <c r="B55" s="42" t="str">
        <f>'Opex Map'!C43</f>
        <v>Distribution Asset Services</v>
      </c>
      <c r="C55" s="84" t="s">
        <v>53</v>
      </c>
      <c r="D55" s="162">
        <f>'RIN Data'!L53/1000</f>
        <v>3.7497225046889926</v>
      </c>
      <c r="E55" s="162">
        <f>'RIN Data'!M53/1000</f>
        <v>3.1951104262856576</v>
      </c>
      <c r="F55" s="162">
        <f>'RIN Data'!N53/1000</f>
        <v>2.0258627423981044</v>
      </c>
      <c r="G55" s="64">
        <f>'Standard Control Opex'!BA195</f>
        <v>2.0340133064547294</v>
      </c>
      <c r="H55" s="64">
        <f>'Standard Control Opex'!BB195</f>
        <v>2.0340133064547294</v>
      </c>
      <c r="I55" s="64">
        <f>'Standard Control Opex'!BC195</f>
        <v>2.0340133064547294</v>
      </c>
      <c r="J55" s="64">
        <f>'Standard Control Opex'!BD195</f>
        <v>2.0340133064547294</v>
      </c>
    </row>
    <row r="56" spans="2:21" x14ac:dyDescent="0.25">
      <c r="B56" s="42" t="str">
        <f>'Opex Map'!C44</f>
        <v>Distribution Asset Services</v>
      </c>
      <c r="C56" s="84" t="s">
        <v>54</v>
      </c>
      <c r="D56" s="162">
        <f>'RIN Data'!L54/1000</f>
        <v>0.49650244792789355</v>
      </c>
      <c r="E56" s="162">
        <f>'RIN Data'!M54/1000</f>
        <v>0.46324745014828717</v>
      </c>
      <c r="F56" s="162">
        <f>'RIN Data'!N54/1000</f>
        <v>0.41338900124386069</v>
      </c>
      <c r="G56" s="64">
        <f>'Standard Control Opex'!BA196</f>
        <v>0.41505217094653946</v>
      </c>
      <c r="H56" s="64">
        <f>'Standard Control Opex'!BB196</f>
        <v>0.41505217094653946</v>
      </c>
      <c r="I56" s="64">
        <f>'Standard Control Opex'!BC196</f>
        <v>0.41505217094653946</v>
      </c>
      <c r="J56" s="64">
        <f>'Standard Control Opex'!BD196</f>
        <v>0.41505217094653946</v>
      </c>
    </row>
    <row r="57" spans="2:21" x14ac:dyDescent="0.25">
      <c r="B57" s="42" t="str">
        <f>'Opex Map'!C45</f>
        <v>Business Services</v>
      </c>
      <c r="C57" s="84" t="s">
        <v>55</v>
      </c>
      <c r="D57" s="162">
        <f>'RIN Data'!L55/1000</f>
        <v>0.44392727357674605</v>
      </c>
      <c r="E57" s="162">
        <f>'RIN Data'!M55/1000</f>
        <v>-3.8741508905504526E-2</v>
      </c>
      <c r="F57" s="162">
        <f>'RIN Data'!N55/1000</f>
        <v>0.92301588471754747</v>
      </c>
      <c r="G57" s="64">
        <f>'Standard Control Opex'!BA197</f>
        <v>0.87748250970073038</v>
      </c>
      <c r="H57" s="64">
        <f>'Standard Control Opex'!BB197</f>
        <v>0.81977286644635161</v>
      </c>
      <c r="I57" s="64">
        <f>'Standard Control Opex'!BC197</f>
        <v>1.1141906118639102</v>
      </c>
      <c r="J57" s="64">
        <f>'Standard Control Opex'!BD197</f>
        <v>1.2731457983816363</v>
      </c>
    </row>
    <row r="58" spans="2:21" x14ac:dyDescent="0.25">
      <c r="B58" s="42" t="str">
        <f>'Opex Map'!C46</f>
        <v>Business Services</v>
      </c>
      <c r="C58" s="84" t="s">
        <v>56</v>
      </c>
      <c r="D58" s="162">
        <f>'RIN Data'!L56/1000</f>
        <v>0</v>
      </c>
      <c r="E58" s="162">
        <f>'RIN Data'!M56/1000</f>
        <v>0.12081607654497938</v>
      </c>
      <c r="F58" s="162">
        <f>'RIN Data'!N56/1000</f>
        <v>0.14494419795501118</v>
      </c>
      <c r="G58" s="64">
        <f>'Standard Control Opex'!BA198</f>
        <v>0.13779394341305726</v>
      </c>
      <c r="H58" s="64">
        <f>'Standard Control Opex'!BB198</f>
        <v>0.12873160971515407</v>
      </c>
      <c r="I58" s="64">
        <f>'Standard Control Opex'!BC198</f>
        <v>0.13211577407633074</v>
      </c>
      <c r="J58" s="64">
        <f>'Standard Control Opex'!BD198</f>
        <v>0.12848764596477616</v>
      </c>
      <c r="U58" s="184"/>
    </row>
    <row r="59" spans="2:21" ht="15.75" thickBot="1" x14ac:dyDescent="0.3">
      <c r="C59" s="83" t="s">
        <v>57</v>
      </c>
      <c r="D59" s="51">
        <f t="shared" ref="D59:F59" si="11">SUM(D51:D58)</f>
        <v>21.354815750491824</v>
      </c>
      <c r="E59" s="51">
        <f t="shared" si="11"/>
        <v>21.737598404484025</v>
      </c>
      <c r="F59" s="51">
        <f t="shared" si="11"/>
        <v>14.728100449113455</v>
      </c>
      <c r="G59" s="51">
        <f t="shared" ref="G59:J59" si="12">SUM(G51:G58)</f>
        <v>12.359136085031738</v>
      </c>
      <c r="H59" s="51">
        <f t="shared" si="12"/>
        <v>11.848657738369855</v>
      </c>
      <c r="I59" s="51">
        <f t="shared" si="12"/>
        <v>12.312153754463143</v>
      </c>
      <c r="J59" s="51">
        <f t="shared" si="12"/>
        <v>12.289841850667811</v>
      </c>
    </row>
    <row r="60" spans="2:21" ht="15.75" thickTop="1" x14ac:dyDescent="0.25">
      <c r="C60" s="28" t="s">
        <v>58</v>
      </c>
      <c r="D60" s="28"/>
      <c r="E60" s="28"/>
      <c r="F60" s="28"/>
      <c r="G60" s="49"/>
      <c r="H60" s="49"/>
      <c r="I60" s="49"/>
      <c r="J60" s="49"/>
    </row>
    <row r="61" spans="2:21" x14ac:dyDescent="0.25">
      <c r="B61" s="42" t="str">
        <f>'Opex Map'!C49</f>
        <v>Distribution Asset Services</v>
      </c>
      <c r="C61" s="84" t="s">
        <v>59</v>
      </c>
      <c r="D61" s="162">
        <f>'RIN Data'!L59/1000</f>
        <v>0.37141261825133076</v>
      </c>
      <c r="E61" s="162">
        <f>'RIN Data'!M59/1000</f>
        <v>0.29433584016597725</v>
      </c>
      <c r="F61" s="162">
        <f>'RIN Data'!N59/1000</f>
        <v>0.13998423423076917</v>
      </c>
      <c r="G61" s="64">
        <f>'Standard Control Opex'!BA201</f>
        <v>0.13307866008063193</v>
      </c>
      <c r="H61" s="64">
        <f>'Standard Control Opex'!BB201</f>
        <v>0.12432643777064736</v>
      </c>
      <c r="I61" s="64">
        <f>'Standard Control Opex'!BC201</f>
        <v>0.12759479665147277</v>
      </c>
      <c r="J61" s="64">
        <f>'Standard Control Opex'!BD201</f>
        <v>0.12409082241481699</v>
      </c>
    </row>
    <row r="62" spans="2:21" x14ac:dyDescent="0.25">
      <c r="B62" s="42" t="str">
        <f>'Opex Map'!C50</f>
        <v>Business Services</v>
      </c>
      <c r="C62" s="84" t="s">
        <v>60</v>
      </c>
      <c r="D62" s="162">
        <f>'RIN Data'!L60/1000</f>
        <v>10.31390664402417</v>
      </c>
      <c r="E62" s="162">
        <f>'RIN Data'!M60/1000</f>
        <v>8.7807072839989608</v>
      </c>
      <c r="F62" s="162">
        <f>'RIN Data'!N60/1000</f>
        <v>8.427863243892082</v>
      </c>
      <c r="G62" s="64">
        <f>'Standard Control Opex'!BA202</f>
        <v>8.0121076062824237</v>
      </c>
      <c r="H62" s="64">
        <f>'Standard Control Opex'!BB202</f>
        <v>7.1087804256382494</v>
      </c>
      <c r="I62" s="64">
        <f>'Standard Control Opex'!BC202</f>
        <v>6.1652890745905529</v>
      </c>
      <c r="J62" s="64">
        <f>'Standard Control Opex'!BD202</f>
        <v>5.7449951590093606</v>
      </c>
    </row>
    <row r="63" spans="2:21" x14ac:dyDescent="0.25">
      <c r="B63" s="42" t="str">
        <f>'Opex Map'!C51</f>
        <v>Distribution Asset Services</v>
      </c>
      <c r="C63" s="84" t="s">
        <v>61</v>
      </c>
      <c r="D63" s="162">
        <f>'RIN Data'!L61/1000</f>
        <v>1.1882026064918121</v>
      </c>
      <c r="E63" s="162">
        <f>'RIN Data'!M61/1000</f>
        <v>1.745039531377258</v>
      </c>
      <c r="F63" s="162">
        <f>'RIN Data'!N61/1000</f>
        <v>1.2199239797619592</v>
      </c>
      <c r="G63" s="64">
        <f>'Standard Control Opex'!BA203</f>
        <v>1.2330425170617119</v>
      </c>
      <c r="H63" s="64">
        <f>'Standard Control Opex'!BB203</f>
        <v>1.2411356550905803</v>
      </c>
      <c r="I63" s="64">
        <f>'Standard Control Opex'!BC203</f>
        <v>1.2493141822740628</v>
      </c>
      <c r="J63" s="64">
        <f>'Standard Control Opex'!BD203</f>
        <v>1.2574127201686078</v>
      </c>
    </row>
    <row r="64" spans="2:21" x14ac:dyDescent="0.25">
      <c r="B64" s="42" t="str">
        <f>'Opex Map'!C52</f>
        <v>Distribution Asset Services</v>
      </c>
      <c r="C64" s="84" t="s">
        <v>62</v>
      </c>
      <c r="D64" s="162">
        <f>'RIN Data'!L62/1000</f>
        <v>2.8389211073280403</v>
      </c>
      <c r="E64" s="162">
        <f>'RIN Data'!M62/1000</f>
        <v>1.9101064112617485</v>
      </c>
      <c r="F64" s="162">
        <f>'RIN Data'!N62/1000</f>
        <v>0</v>
      </c>
      <c r="G64" s="64">
        <f>'Standard Control Opex'!BA204</f>
        <v>0</v>
      </c>
      <c r="H64" s="64">
        <f>'Standard Control Opex'!BB204</f>
        <v>0</v>
      </c>
      <c r="I64" s="64">
        <f>'Standard Control Opex'!BC204</f>
        <v>0</v>
      </c>
      <c r="J64" s="64">
        <f>'Standard Control Opex'!BD204</f>
        <v>0</v>
      </c>
    </row>
    <row r="65" spans="2:10" x14ac:dyDescent="0.25">
      <c r="B65" s="42" t="str">
        <f>'Opex Map'!C53</f>
        <v>Business Services</v>
      </c>
      <c r="C65" s="84" t="s">
        <v>56</v>
      </c>
      <c r="D65" s="162">
        <f>'RIN Data'!L63/1000</f>
        <v>0</v>
      </c>
      <c r="E65" s="162">
        <f>'RIN Data'!M63/1000</f>
        <v>0.22854838331757205</v>
      </c>
      <c r="F65" s="162">
        <f>'RIN Data'!N63/1000</f>
        <v>0.52770620259083778</v>
      </c>
      <c r="G65" s="64">
        <f>'Standard Control Opex'!BA205</f>
        <v>0.50167388308354999</v>
      </c>
      <c r="H65" s="64">
        <f>'Standard Control Opex'!BB205</f>
        <v>0.46868015329095891</v>
      </c>
      <c r="I65" s="64">
        <f>'Standard Control Opex'!BC205</f>
        <v>0.48100106402195703</v>
      </c>
      <c r="J65" s="64">
        <f>'Standard Control Opex'!BD205</f>
        <v>0.46779194123350432</v>
      </c>
    </row>
    <row r="66" spans="2:10" x14ac:dyDescent="0.25">
      <c r="B66" s="42"/>
      <c r="C66" s="84" t="s">
        <v>63</v>
      </c>
      <c r="D66" s="162">
        <f>'RIN Data'!L64/1000</f>
        <v>0</v>
      </c>
      <c r="E66" s="162">
        <f>'RIN Data'!M64/1000</f>
        <v>0</v>
      </c>
      <c r="F66" s="162">
        <f>'RIN Data'!N64/1000</f>
        <v>0</v>
      </c>
      <c r="G66" s="64">
        <f>'Standard Control Opex'!BA206</f>
        <v>0</v>
      </c>
      <c r="H66" s="64">
        <f>'Standard Control Opex'!BB206</f>
        <v>0</v>
      </c>
      <c r="I66" s="64">
        <f>'Standard Control Opex'!BC206</f>
        <v>0</v>
      </c>
      <c r="J66" s="64">
        <f>'Standard Control Opex'!BD206</f>
        <v>0</v>
      </c>
    </row>
    <row r="67" spans="2:10" ht="15.75" thickBot="1" x14ac:dyDescent="0.3">
      <c r="C67" s="83" t="s">
        <v>10</v>
      </c>
      <c r="D67" s="51">
        <f t="shared" ref="D67:F67" si="13">SUM(D61:D66)</f>
        <v>14.712442976095353</v>
      </c>
      <c r="E67" s="51">
        <f t="shared" si="13"/>
        <v>12.958737450121518</v>
      </c>
      <c r="F67" s="51">
        <f t="shared" si="13"/>
        <v>10.315477660475651</v>
      </c>
      <c r="G67" s="51">
        <f t="shared" ref="G67:J67" si="14">SUM(G61:G66)</f>
        <v>9.8799026665083165</v>
      </c>
      <c r="H67" s="51">
        <f t="shared" si="14"/>
        <v>8.942922671790436</v>
      </c>
      <c r="I67" s="51">
        <f t="shared" si="14"/>
        <v>8.023199117538045</v>
      </c>
      <c r="J67" s="51">
        <f t="shared" si="14"/>
        <v>7.59429064282629</v>
      </c>
    </row>
    <row r="68" spans="2:10" ht="15.75" thickTop="1" x14ac:dyDescent="0.25">
      <c r="C68" s="45"/>
      <c r="D68" s="45"/>
      <c r="E68" s="45"/>
      <c r="F68" s="45"/>
      <c r="G68" s="53"/>
      <c r="H68" s="53"/>
      <c r="I68" s="53"/>
      <c r="J68" s="53"/>
    </row>
    <row r="69" spans="2:10" ht="15.75" thickBot="1" x14ac:dyDescent="0.3">
      <c r="C69" s="31" t="s">
        <v>45</v>
      </c>
      <c r="D69" s="51">
        <f t="shared" ref="D69:F69" si="15">D59+D67</f>
        <v>36.067258726587177</v>
      </c>
      <c r="E69" s="51">
        <f t="shared" si="15"/>
        <v>34.696335854605543</v>
      </c>
      <c r="F69" s="51">
        <f t="shared" si="15"/>
        <v>25.043578109589106</v>
      </c>
      <c r="G69" s="51">
        <f t="shared" ref="G69:J69" si="16">G59+G67</f>
        <v>22.239038751540054</v>
      </c>
      <c r="H69" s="51">
        <f t="shared" si="16"/>
        <v>20.791580410160293</v>
      </c>
      <c r="I69" s="51">
        <f t="shared" si="16"/>
        <v>20.335352872001188</v>
      </c>
      <c r="J69" s="51">
        <f t="shared" si="16"/>
        <v>19.8841324934941</v>
      </c>
    </row>
    <row r="70" spans="2:10" ht="15.75" thickTop="1" x14ac:dyDescent="0.25">
      <c r="D70" s="54"/>
      <c r="E70" s="54"/>
      <c r="F70" s="54"/>
      <c r="G70" s="54"/>
      <c r="H70" s="54"/>
      <c r="I70" s="54"/>
      <c r="J70" s="54"/>
    </row>
    <row r="71" spans="2:10" ht="15.75" thickBot="1" x14ac:dyDescent="0.3">
      <c r="C71" s="31" t="s">
        <v>64</v>
      </c>
      <c r="D71" s="51">
        <f t="shared" ref="D71:F71" si="17">D43+D69</f>
        <v>78.325634489067326</v>
      </c>
      <c r="E71" s="51">
        <f t="shared" si="17"/>
        <v>79.912303556620174</v>
      </c>
      <c r="F71" s="51">
        <f t="shared" si="17"/>
        <v>67.964885784901597</v>
      </c>
      <c r="G71" s="51">
        <f t="shared" ref="G71:J71" si="18">G43+G69</f>
        <v>64.66088540420688</v>
      </c>
      <c r="H71" s="51">
        <f t="shared" si="18"/>
        <v>63.114699193707537</v>
      </c>
      <c r="I71" s="51">
        <f t="shared" si="18"/>
        <v>60.338974068267561</v>
      </c>
      <c r="J71" s="51">
        <f t="shared" si="18"/>
        <v>58.867291773919582</v>
      </c>
    </row>
    <row r="72" spans="2:10" ht="15.75" thickTop="1" x14ac:dyDescent="0.25"/>
    <row r="73" spans="2:10" x14ac:dyDescent="0.25">
      <c r="C73" s="28" t="s">
        <v>81</v>
      </c>
      <c r="D73" s="28"/>
      <c r="E73" s="28"/>
      <c r="F73" s="28"/>
      <c r="G73" s="49" t="s">
        <v>0</v>
      </c>
      <c r="H73" s="49" t="s">
        <v>1</v>
      </c>
      <c r="I73" s="49" t="s">
        <v>2</v>
      </c>
      <c r="J73" s="49" t="s">
        <v>3</v>
      </c>
    </row>
    <row r="74" spans="2:10" x14ac:dyDescent="0.25">
      <c r="B74" s="42" t="s">
        <v>81</v>
      </c>
      <c r="C74" s="70" t="s">
        <v>82</v>
      </c>
      <c r="D74" s="70"/>
      <c r="E74" s="70"/>
      <c r="F74" s="70"/>
      <c r="G74" s="64">
        <f>'Standard Control Opex'!BA214</f>
        <v>0</v>
      </c>
      <c r="H74" s="64">
        <f>'Standard Control Opex'!BB214</f>
        <v>0</v>
      </c>
      <c r="I74" s="64">
        <f>'Standard Control Opex'!BC214</f>
        <v>0.85100624999999985</v>
      </c>
      <c r="J74" s="64">
        <f>'Standard Control Opex'!BD214</f>
        <v>0.85100624999999985</v>
      </c>
    </row>
    <row r="75" spans="2:10" x14ac:dyDescent="0.25">
      <c r="B75" s="42" t="s">
        <v>81</v>
      </c>
      <c r="C75" s="70" t="s">
        <v>11</v>
      </c>
      <c r="D75" s="70"/>
      <c r="E75" s="70"/>
      <c r="F75" s="70"/>
      <c r="G75" s="64">
        <f>'Standard Control Opex'!BA215</f>
        <v>0</v>
      </c>
      <c r="H75" s="64">
        <f>'Standard Control Opex'!BB215</f>
        <v>0</v>
      </c>
      <c r="I75" s="64">
        <f>'Standard Control Opex'!BC215</f>
        <v>1.0769543543187208</v>
      </c>
      <c r="J75" s="64">
        <f>'Standard Control Opex'!BD215</f>
        <v>1.0931308384029357</v>
      </c>
    </row>
    <row r="76" spans="2:10" ht="15.75" thickBot="1" x14ac:dyDescent="0.3">
      <c r="C76" s="31" t="s">
        <v>83</v>
      </c>
      <c r="D76" s="31"/>
      <c r="E76" s="31"/>
      <c r="F76" s="31"/>
      <c r="G76" s="51">
        <f t="shared" ref="G76:J76" si="19">SUM(G74:G75)</f>
        <v>0</v>
      </c>
      <c r="H76" s="51">
        <f t="shared" si="19"/>
        <v>0</v>
      </c>
      <c r="I76" s="51">
        <f t="shared" si="19"/>
        <v>1.9279606043187205</v>
      </c>
      <c r="J76" s="51">
        <f t="shared" si="19"/>
        <v>1.9441370884029356</v>
      </c>
    </row>
    <row r="77" spans="2:10" ht="15.75" thickTop="1" x14ac:dyDescent="0.25">
      <c r="C77" s="45"/>
      <c r="D77" s="45"/>
      <c r="E77" s="45"/>
      <c r="F77" s="45"/>
      <c r="G77" s="45"/>
      <c r="H77" s="45"/>
      <c r="I77" s="45"/>
      <c r="J77" s="45"/>
    </row>
    <row r="78" spans="2:10" ht="15.75" thickBot="1" x14ac:dyDescent="0.3">
      <c r="C78" s="31" t="s">
        <v>88</v>
      </c>
      <c r="D78" s="51">
        <f t="shared" ref="D78:F78" si="20">D71+D76</f>
        <v>78.325634489067326</v>
      </c>
      <c r="E78" s="51">
        <f t="shared" si="20"/>
        <v>79.912303556620174</v>
      </c>
      <c r="F78" s="51">
        <f t="shared" si="20"/>
        <v>67.964885784901597</v>
      </c>
      <c r="G78" s="51">
        <f t="shared" ref="G78:J78" si="21">G71+G76</f>
        <v>64.66088540420688</v>
      </c>
      <c r="H78" s="51">
        <f t="shared" si="21"/>
        <v>63.114699193707537</v>
      </c>
      <c r="I78" s="51">
        <f t="shared" si="21"/>
        <v>62.266934672586281</v>
      </c>
      <c r="J78" s="51">
        <f t="shared" si="21"/>
        <v>60.811428862322515</v>
      </c>
    </row>
    <row r="79" spans="2:10" ht="15.75" thickTop="1" x14ac:dyDescent="0.25"/>
    <row r="81" spans="2:16384" x14ac:dyDescent="0.25">
      <c r="B81" s="14"/>
      <c r="C81" s="14"/>
      <c r="D81" s="15"/>
      <c r="E81" s="15"/>
      <c r="F81" s="15"/>
      <c r="G81" s="16"/>
      <c r="H81" s="17"/>
      <c r="I81" s="17"/>
      <c r="J81" s="1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45"/>
      <c r="BF81" s="18"/>
      <c r="BG81" s="18"/>
      <c r="BH81" s="18"/>
      <c r="BI81" s="18"/>
      <c r="BJ81" s="18"/>
      <c r="BK81" s="18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  <c r="NY81" s="45"/>
      <c r="NZ81" s="45"/>
      <c r="OA81" s="45"/>
      <c r="OB81" s="45"/>
      <c r="OC81" s="45"/>
      <c r="OD81" s="45"/>
      <c r="OE81" s="45"/>
      <c r="OF81" s="45"/>
      <c r="OG81" s="45"/>
      <c r="OH81" s="45"/>
      <c r="OI81" s="45"/>
      <c r="OJ81" s="45"/>
      <c r="OK81" s="45"/>
      <c r="OL81" s="45"/>
      <c r="OM81" s="45"/>
      <c r="ON81" s="45"/>
      <c r="OO81" s="45"/>
      <c r="OP81" s="45"/>
      <c r="OQ81" s="45"/>
      <c r="OR81" s="45"/>
      <c r="OS81" s="45"/>
      <c r="OT81" s="45"/>
      <c r="OU81" s="45"/>
      <c r="OV81" s="45"/>
      <c r="OW81" s="45"/>
      <c r="OX81" s="45"/>
      <c r="OY81" s="45"/>
      <c r="OZ81" s="45"/>
      <c r="PA81" s="45"/>
      <c r="PB81" s="45"/>
      <c r="PC81" s="45"/>
      <c r="PD81" s="45"/>
      <c r="PE81" s="45"/>
      <c r="PF81" s="45"/>
      <c r="PG81" s="45"/>
      <c r="PH81" s="45"/>
      <c r="PI81" s="45"/>
      <c r="PJ81" s="45"/>
      <c r="PK81" s="45"/>
      <c r="PL81" s="45"/>
      <c r="PM81" s="45"/>
      <c r="PN81" s="45"/>
      <c r="PO81" s="45"/>
      <c r="PP81" s="45"/>
      <c r="PQ81" s="45"/>
      <c r="PR81" s="45"/>
      <c r="PS81" s="45"/>
      <c r="PT81" s="45"/>
      <c r="PU81" s="45"/>
      <c r="PV81" s="45"/>
      <c r="PW81" s="45"/>
      <c r="PX81" s="45"/>
      <c r="PY81" s="45"/>
      <c r="PZ81" s="45"/>
      <c r="QA81" s="45"/>
      <c r="QB81" s="45"/>
      <c r="QC81" s="45"/>
      <c r="QD81" s="45"/>
      <c r="QE81" s="45"/>
      <c r="QF81" s="45"/>
      <c r="QG81" s="45"/>
      <c r="QH81" s="45"/>
      <c r="QI81" s="45"/>
      <c r="QJ81" s="45"/>
      <c r="QK81" s="45"/>
      <c r="QL81" s="45"/>
      <c r="QM81" s="45"/>
      <c r="QN81" s="45"/>
      <c r="QO81" s="45"/>
      <c r="QP81" s="45"/>
      <c r="QQ81" s="45"/>
      <c r="QR81" s="45"/>
      <c r="QS81" s="45"/>
      <c r="QT81" s="45"/>
      <c r="QU81" s="45"/>
      <c r="QV81" s="45"/>
      <c r="QW81" s="45"/>
      <c r="QX81" s="45"/>
      <c r="QY81" s="45"/>
      <c r="QZ81" s="45"/>
      <c r="RA81" s="45"/>
      <c r="RB81" s="45"/>
      <c r="RC81" s="45"/>
      <c r="RD81" s="45"/>
      <c r="RE81" s="45"/>
      <c r="RF81" s="45"/>
      <c r="RG81" s="45"/>
      <c r="RH81" s="45"/>
      <c r="RI81" s="45"/>
      <c r="RJ81" s="45"/>
      <c r="RK81" s="45"/>
      <c r="RL81" s="45"/>
      <c r="RM81" s="45"/>
      <c r="RN81" s="45"/>
      <c r="RO81" s="45"/>
      <c r="RP81" s="45"/>
      <c r="RQ81" s="45"/>
      <c r="RR81" s="45"/>
      <c r="RS81" s="45"/>
      <c r="RT81" s="45"/>
      <c r="RU81" s="45"/>
      <c r="RV81" s="45"/>
      <c r="RW81" s="45"/>
      <c r="RX81" s="45"/>
      <c r="RY81" s="45"/>
      <c r="RZ81" s="45"/>
      <c r="SA81" s="45"/>
      <c r="SB81" s="45"/>
      <c r="SC81" s="45"/>
      <c r="SD81" s="45"/>
      <c r="SE81" s="45"/>
      <c r="SF81" s="45"/>
      <c r="SG81" s="45"/>
      <c r="SH81" s="45"/>
      <c r="SI81" s="45"/>
      <c r="SJ81" s="45"/>
      <c r="SK81" s="45"/>
      <c r="SL81" s="45"/>
      <c r="SM81" s="45"/>
      <c r="SN81" s="45"/>
      <c r="SO81" s="45"/>
      <c r="SP81" s="45"/>
      <c r="SQ81" s="45"/>
      <c r="SR81" s="45"/>
      <c r="SS81" s="45"/>
      <c r="ST81" s="45"/>
      <c r="SU81" s="45"/>
      <c r="SV81" s="45"/>
      <c r="SW81" s="45"/>
      <c r="SX81" s="45"/>
      <c r="SY81" s="45"/>
      <c r="SZ81" s="45"/>
      <c r="TA81" s="45"/>
      <c r="TB81" s="45"/>
      <c r="TC81" s="45"/>
      <c r="TD81" s="45"/>
      <c r="TE81" s="45"/>
      <c r="TF81" s="45"/>
      <c r="TG81" s="45"/>
      <c r="TH81" s="45"/>
      <c r="TI81" s="45"/>
      <c r="TJ81" s="45"/>
      <c r="TK81" s="45"/>
      <c r="TL81" s="45"/>
      <c r="TM81" s="45"/>
      <c r="TN81" s="45"/>
      <c r="TO81" s="45"/>
      <c r="TP81" s="45"/>
      <c r="TQ81" s="45"/>
      <c r="TR81" s="45"/>
      <c r="TS81" s="45"/>
      <c r="TT81" s="45"/>
      <c r="TU81" s="45"/>
      <c r="TV81" s="45"/>
      <c r="TW81" s="45"/>
      <c r="TX81" s="45"/>
      <c r="TY81" s="45"/>
      <c r="TZ81" s="45"/>
      <c r="UA81" s="45"/>
      <c r="UB81" s="45"/>
      <c r="UC81" s="45"/>
      <c r="UD81" s="45"/>
      <c r="UE81" s="45"/>
      <c r="UF81" s="45"/>
      <c r="UG81" s="45"/>
      <c r="UH81" s="45"/>
      <c r="UI81" s="45"/>
      <c r="UJ81" s="45"/>
      <c r="UK81" s="45"/>
      <c r="UL81" s="45"/>
      <c r="UM81" s="45"/>
      <c r="UN81" s="45"/>
      <c r="UO81" s="45"/>
      <c r="UP81" s="45"/>
      <c r="UQ81" s="45"/>
      <c r="UR81" s="45"/>
      <c r="US81" s="45"/>
      <c r="UT81" s="45"/>
      <c r="UU81" s="45"/>
      <c r="UV81" s="45"/>
      <c r="UW81" s="45"/>
      <c r="UX81" s="45"/>
      <c r="UY81" s="45"/>
      <c r="UZ81" s="45"/>
      <c r="VA81" s="45"/>
      <c r="VB81" s="45"/>
      <c r="VC81" s="45"/>
      <c r="VD81" s="45"/>
      <c r="VE81" s="45"/>
      <c r="VF81" s="45"/>
      <c r="VG81" s="45"/>
      <c r="VH81" s="45"/>
      <c r="VI81" s="45"/>
      <c r="VJ81" s="45"/>
      <c r="VK81" s="45"/>
      <c r="VL81" s="45"/>
      <c r="VM81" s="45"/>
      <c r="VN81" s="45"/>
      <c r="VO81" s="45"/>
      <c r="VP81" s="45"/>
      <c r="VQ81" s="45"/>
      <c r="VR81" s="45"/>
      <c r="VS81" s="45"/>
      <c r="VT81" s="45"/>
      <c r="VU81" s="45"/>
      <c r="VV81" s="45"/>
      <c r="VW81" s="45"/>
      <c r="VX81" s="45"/>
      <c r="VY81" s="45"/>
      <c r="VZ81" s="45"/>
      <c r="WA81" s="45"/>
      <c r="WB81" s="45"/>
      <c r="WC81" s="45"/>
      <c r="WD81" s="45"/>
      <c r="WE81" s="45"/>
      <c r="WF81" s="45"/>
      <c r="WG81" s="45"/>
      <c r="WH81" s="45"/>
      <c r="WI81" s="45"/>
      <c r="WJ81" s="45"/>
      <c r="WK81" s="45"/>
      <c r="WL81" s="45"/>
      <c r="WM81" s="45"/>
      <c r="WN81" s="45"/>
      <c r="WO81" s="45"/>
      <c r="WP81" s="45"/>
      <c r="WQ81" s="45"/>
      <c r="WR81" s="45"/>
      <c r="WS81" s="45"/>
      <c r="WT81" s="45"/>
      <c r="WU81" s="45"/>
      <c r="WV81" s="45"/>
      <c r="WW81" s="45"/>
      <c r="WX81" s="45"/>
      <c r="WY81" s="45"/>
      <c r="WZ81" s="45"/>
      <c r="XA81" s="45"/>
      <c r="XB81" s="45"/>
      <c r="XC81" s="45"/>
      <c r="XD81" s="45"/>
      <c r="XE81" s="45"/>
      <c r="XF81" s="45"/>
      <c r="XG81" s="45"/>
      <c r="XH81" s="45"/>
      <c r="XI81" s="45"/>
      <c r="XJ81" s="45"/>
      <c r="XK81" s="45"/>
      <c r="XL81" s="45"/>
      <c r="XM81" s="45"/>
      <c r="XN81" s="45"/>
      <c r="XO81" s="45"/>
      <c r="XP81" s="45"/>
      <c r="XQ81" s="45"/>
      <c r="XR81" s="45"/>
      <c r="XS81" s="45"/>
      <c r="XT81" s="45"/>
      <c r="XU81" s="45"/>
      <c r="XV81" s="45"/>
      <c r="XW81" s="45"/>
      <c r="XX81" s="45"/>
      <c r="XY81" s="45"/>
      <c r="XZ81" s="45"/>
      <c r="YA81" s="45"/>
      <c r="YB81" s="45"/>
      <c r="YC81" s="45"/>
      <c r="YD81" s="45"/>
      <c r="YE81" s="45"/>
      <c r="YF81" s="45"/>
      <c r="YG81" s="45"/>
      <c r="YH81" s="45"/>
      <c r="YI81" s="45"/>
      <c r="YJ81" s="45"/>
      <c r="YK81" s="45"/>
      <c r="YL81" s="45"/>
      <c r="YM81" s="45"/>
      <c r="YN81" s="45"/>
      <c r="YO81" s="45"/>
      <c r="YP81" s="45"/>
      <c r="YQ81" s="45"/>
      <c r="YR81" s="45"/>
      <c r="YS81" s="45"/>
      <c r="YT81" s="45"/>
      <c r="YU81" s="45"/>
      <c r="YV81" s="45"/>
      <c r="YW81" s="45"/>
      <c r="YX81" s="45"/>
      <c r="YY81" s="45"/>
      <c r="YZ81" s="45"/>
      <c r="ZA81" s="45"/>
      <c r="ZB81" s="45"/>
      <c r="ZC81" s="45"/>
      <c r="ZD81" s="45"/>
      <c r="ZE81" s="45"/>
      <c r="ZF81" s="45"/>
      <c r="ZG81" s="45"/>
      <c r="ZH81" s="45"/>
      <c r="ZI81" s="45"/>
      <c r="ZJ81" s="45"/>
      <c r="ZK81" s="45"/>
      <c r="ZL81" s="45"/>
      <c r="ZM81" s="45"/>
      <c r="ZN81" s="45"/>
      <c r="ZO81" s="45"/>
      <c r="ZP81" s="45"/>
      <c r="ZQ81" s="45"/>
      <c r="ZR81" s="45"/>
      <c r="ZS81" s="45"/>
      <c r="ZT81" s="45"/>
      <c r="ZU81" s="45"/>
      <c r="ZV81" s="45"/>
      <c r="ZW81" s="45"/>
      <c r="ZX81" s="45"/>
      <c r="ZY81" s="45"/>
      <c r="ZZ81" s="45"/>
      <c r="AAA81" s="45"/>
      <c r="AAB81" s="45"/>
      <c r="AAC81" s="45"/>
      <c r="AAD81" s="45"/>
      <c r="AAE81" s="45"/>
      <c r="AAF81" s="45"/>
      <c r="AAG81" s="45"/>
      <c r="AAH81" s="45"/>
      <c r="AAI81" s="45"/>
      <c r="AAJ81" s="45"/>
      <c r="AAK81" s="45"/>
      <c r="AAL81" s="45"/>
      <c r="AAM81" s="45"/>
      <c r="AAN81" s="45"/>
      <c r="AAO81" s="45"/>
      <c r="AAP81" s="45"/>
      <c r="AAQ81" s="45"/>
      <c r="AAR81" s="45"/>
      <c r="AAS81" s="45"/>
      <c r="AAT81" s="45"/>
      <c r="AAU81" s="45"/>
      <c r="AAV81" s="45"/>
      <c r="AAW81" s="45"/>
      <c r="AAX81" s="45"/>
      <c r="AAY81" s="45"/>
      <c r="AAZ81" s="45"/>
      <c r="ABA81" s="45"/>
      <c r="ABB81" s="45"/>
      <c r="ABC81" s="45"/>
      <c r="ABD81" s="45"/>
      <c r="ABE81" s="45"/>
      <c r="ABF81" s="45"/>
      <c r="ABG81" s="45"/>
      <c r="ABH81" s="45"/>
      <c r="ABI81" s="45"/>
      <c r="ABJ81" s="45"/>
      <c r="ABK81" s="45"/>
      <c r="ABL81" s="45"/>
      <c r="ABM81" s="45"/>
      <c r="ABN81" s="45"/>
      <c r="ABO81" s="45"/>
      <c r="ABP81" s="45"/>
      <c r="ABQ81" s="45"/>
      <c r="ABR81" s="45"/>
      <c r="ABS81" s="45"/>
      <c r="ABT81" s="45"/>
      <c r="ABU81" s="45"/>
      <c r="ABV81" s="45"/>
      <c r="ABW81" s="45"/>
      <c r="ABX81" s="45"/>
      <c r="ABY81" s="45"/>
      <c r="ABZ81" s="45"/>
      <c r="ACA81" s="45"/>
      <c r="ACB81" s="45"/>
      <c r="ACC81" s="45"/>
      <c r="ACD81" s="45"/>
      <c r="ACE81" s="45"/>
      <c r="ACF81" s="45"/>
      <c r="ACG81" s="45"/>
      <c r="ACH81" s="45"/>
      <c r="ACI81" s="45"/>
      <c r="ACJ81" s="45"/>
      <c r="ACK81" s="45"/>
      <c r="ACL81" s="45"/>
      <c r="ACM81" s="45"/>
      <c r="ACN81" s="45"/>
      <c r="ACO81" s="45"/>
      <c r="ACP81" s="45"/>
      <c r="ACQ81" s="45"/>
      <c r="ACR81" s="45"/>
      <c r="ACS81" s="45"/>
      <c r="ACT81" s="45"/>
      <c r="ACU81" s="45"/>
      <c r="ACV81" s="45"/>
      <c r="ACW81" s="45"/>
      <c r="ACX81" s="45"/>
      <c r="ACY81" s="45"/>
      <c r="ACZ81" s="45"/>
      <c r="ADA81" s="45"/>
      <c r="ADB81" s="45"/>
      <c r="ADC81" s="45"/>
      <c r="ADD81" s="45"/>
      <c r="ADE81" s="45"/>
      <c r="ADF81" s="45"/>
      <c r="ADG81" s="45"/>
      <c r="ADH81" s="45"/>
      <c r="ADI81" s="45"/>
      <c r="ADJ81" s="45"/>
      <c r="ADK81" s="45"/>
      <c r="ADL81" s="45"/>
      <c r="ADM81" s="45"/>
      <c r="ADN81" s="45"/>
      <c r="ADO81" s="45"/>
      <c r="ADP81" s="45"/>
      <c r="ADQ81" s="45"/>
      <c r="ADR81" s="45"/>
      <c r="ADS81" s="45"/>
      <c r="ADT81" s="45"/>
      <c r="ADU81" s="45"/>
      <c r="ADV81" s="45"/>
      <c r="ADW81" s="45"/>
      <c r="ADX81" s="45"/>
      <c r="ADY81" s="45"/>
      <c r="ADZ81" s="45"/>
      <c r="AEA81" s="45"/>
      <c r="AEB81" s="45"/>
      <c r="AEC81" s="45"/>
      <c r="AED81" s="45"/>
      <c r="AEE81" s="45"/>
      <c r="AEF81" s="45"/>
      <c r="AEG81" s="45"/>
      <c r="AEH81" s="45"/>
      <c r="AEI81" s="45"/>
      <c r="AEJ81" s="45"/>
      <c r="AEK81" s="45"/>
      <c r="AEL81" s="45"/>
      <c r="AEM81" s="45"/>
      <c r="AEN81" s="45"/>
      <c r="AEO81" s="45"/>
      <c r="AEP81" s="45"/>
      <c r="AEQ81" s="45"/>
      <c r="AER81" s="45"/>
      <c r="AES81" s="45"/>
      <c r="AET81" s="45"/>
      <c r="AEU81" s="45"/>
      <c r="AEV81" s="45"/>
      <c r="AEW81" s="45"/>
      <c r="AEX81" s="45"/>
      <c r="AEY81" s="45"/>
      <c r="AEZ81" s="45"/>
      <c r="AFA81" s="45"/>
      <c r="AFB81" s="45"/>
      <c r="AFC81" s="45"/>
      <c r="AFD81" s="45"/>
      <c r="AFE81" s="45"/>
      <c r="AFF81" s="45"/>
      <c r="AFG81" s="45"/>
      <c r="AFH81" s="45"/>
      <c r="AFI81" s="45"/>
      <c r="AFJ81" s="45"/>
      <c r="AFK81" s="45"/>
      <c r="AFL81" s="45"/>
      <c r="AFM81" s="45"/>
      <c r="AFN81" s="45"/>
      <c r="AFO81" s="45"/>
      <c r="AFP81" s="45"/>
      <c r="AFQ81" s="45"/>
      <c r="AFR81" s="45"/>
      <c r="AFS81" s="45"/>
      <c r="AFT81" s="45"/>
      <c r="AFU81" s="45"/>
      <c r="AFV81" s="45"/>
      <c r="AFW81" s="45"/>
      <c r="AFX81" s="45"/>
      <c r="AFY81" s="45"/>
      <c r="AFZ81" s="45"/>
      <c r="AGA81" s="45"/>
      <c r="AGB81" s="45"/>
      <c r="AGC81" s="45"/>
      <c r="AGD81" s="45"/>
      <c r="AGE81" s="45"/>
      <c r="AGF81" s="45"/>
      <c r="AGG81" s="45"/>
      <c r="AGH81" s="45"/>
      <c r="AGI81" s="45"/>
      <c r="AGJ81" s="45"/>
      <c r="AGK81" s="45"/>
      <c r="AGL81" s="45"/>
      <c r="AGM81" s="45"/>
      <c r="AGN81" s="45"/>
      <c r="AGO81" s="45"/>
      <c r="AGP81" s="45"/>
      <c r="AGQ81" s="45"/>
      <c r="AGR81" s="45"/>
      <c r="AGS81" s="45"/>
      <c r="AGT81" s="45"/>
      <c r="AGU81" s="45"/>
      <c r="AGV81" s="45"/>
      <c r="AGW81" s="45"/>
      <c r="AGX81" s="45"/>
      <c r="AGY81" s="45"/>
      <c r="AGZ81" s="45"/>
      <c r="AHA81" s="45"/>
      <c r="AHB81" s="45"/>
      <c r="AHC81" s="45"/>
      <c r="AHD81" s="45"/>
      <c r="AHE81" s="45"/>
      <c r="AHF81" s="45"/>
      <c r="AHG81" s="45"/>
      <c r="AHH81" s="45"/>
      <c r="AHI81" s="45"/>
      <c r="AHJ81" s="45"/>
      <c r="AHK81" s="45"/>
      <c r="AHL81" s="45"/>
      <c r="AHM81" s="45"/>
      <c r="AHN81" s="45"/>
      <c r="AHO81" s="45"/>
      <c r="AHP81" s="45"/>
      <c r="AHQ81" s="45"/>
      <c r="AHR81" s="45"/>
      <c r="AHS81" s="45"/>
      <c r="AHT81" s="45"/>
      <c r="AHU81" s="45"/>
      <c r="AHV81" s="45"/>
      <c r="AHW81" s="45"/>
      <c r="AHX81" s="45"/>
      <c r="AHY81" s="45"/>
      <c r="AHZ81" s="45"/>
      <c r="AIA81" s="45"/>
      <c r="AIB81" s="45"/>
      <c r="AIC81" s="45"/>
      <c r="AID81" s="45"/>
      <c r="AIE81" s="45"/>
      <c r="AIF81" s="45"/>
      <c r="AIG81" s="45"/>
      <c r="AIH81" s="45"/>
      <c r="AII81" s="45"/>
      <c r="AIJ81" s="45"/>
      <c r="AIK81" s="45"/>
      <c r="AIL81" s="45"/>
      <c r="AIM81" s="45"/>
      <c r="AIN81" s="45"/>
      <c r="AIO81" s="45"/>
      <c r="AIP81" s="45"/>
      <c r="AIQ81" s="45"/>
      <c r="AIR81" s="45"/>
      <c r="AIS81" s="45"/>
      <c r="AIT81" s="45"/>
      <c r="AIU81" s="45"/>
      <c r="AIV81" s="45"/>
      <c r="AIW81" s="45"/>
      <c r="AIX81" s="45"/>
      <c r="AIY81" s="45"/>
      <c r="AIZ81" s="45"/>
      <c r="AJA81" s="45"/>
      <c r="AJB81" s="45"/>
      <c r="AJC81" s="45"/>
      <c r="AJD81" s="45"/>
      <c r="AJE81" s="45"/>
      <c r="AJF81" s="45"/>
      <c r="AJG81" s="45"/>
      <c r="AJH81" s="45"/>
      <c r="AJI81" s="45"/>
      <c r="AJJ81" s="45"/>
      <c r="AJK81" s="45"/>
      <c r="AJL81" s="45"/>
      <c r="AJM81" s="45"/>
      <c r="AJN81" s="45"/>
      <c r="AJO81" s="45"/>
      <c r="AJP81" s="45"/>
      <c r="AJQ81" s="45"/>
      <c r="AJR81" s="45"/>
      <c r="AJS81" s="45"/>
      <c r="AJT81" s="45"/>
      <c r="AJU81" s="45"/>
      <c r="AJV81" s="45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  <c r="GMY81" s="45"/>
      <c r="GMZ81" s="45"/>
      <c r="GNA81" s="45"/>
      <c r="GNB81" s="45"/>
      <c r="GNC81" s="45"/>
      <c r="GND81" s="45"/>
      <c r="GNE81" s="45"/>
      <c r="GNF81" s="45"/>
      <c r="GNG81" s="45"/>
      <c r="GNH81" s="45"/>
      <c r="GNI81" s="45"/>
      <c r="GNJ81" s="45"/>
      <c r="GNK81" s="45"/>
      <c r="GNL81" s="45"/>
      <c r="GNM81" s="45"/>
      <c r="GNN81" s="45"/>
      <c r="GNO81" s="45"/>
      <c r="GNP81" s="45"/>
      <c r="GNQ81" s="45"/>
      <c r="GNR81" s="45"/>
      <c r="GNS81" s="45"/>
      <c r="GNT81" s="45"/>
      <c r="GNU81" s="45"/>
      <c r="GNV81" s="45"/>
      <c r="GNW81" s="45"/>
      <c r="GNX81" s="45"/>
      <c r="GNY81" s="45"/>
      <c r="GNZ81" s="45"/>
      <c r="GOA81" s="45"/>
      <c r="GOB81" s="45"/>
      <c r="GOC81" s="45"/>
      <c r="GOD81" s="45"/>
      <c r="GOE81" s="45"/>
      <c r="GOF81" s="45"/>
      <c r="GOG81" s="45"/>
      <c r="GOH81" s="45"/>
      <c r="GOI81" s="45"/>
      <c r="GOJ81" s="45"/>
      <c r="GOK81" s="45"/>
      <c r="GOL81" s="45"/>
      <c r="GOM81" s="45"/>
      <c r="GON81" s="45"/>
      <c r="GOO81" s="45"/>
      <c r="GOP81" s="45"/>
      <c r="GOQ81" s="45"/>
      <c r="GOR81" s="45"/>
      <c r="GOS81" s="45"/>
      <c r="GOT81" s="45"/>
      <c r="GOU81" s="45"/>
      <c r="GOV81" s="45"/>
      <c r="GOW81" s="45"/>
      <c r="GOX81" s="45"/>
      <c r="GOY81" s="45"/>
      <c r="GOZ81" s="45"/>
      <c r="GPA81" s="45"/>
      <c r="GPB81" s="45"/>
      <c r="GPC81" s="45"/>
      <c r="GPD81" s="45"/>
      <c r="GPE81" s="45"/>
      <c r="GPF81" s="45"/>
      <c r="GPG81" s="45"/>
      <c r="GPH81" s="45"/>
      <c r="GPI81" s="45"/>
      <c r="GPJ81" s="45"/>
      <c r="GPK81" s="45"/>
      <c r="GPL81" s="45"/>
      <c r="GPM81" s="45"/>
      <c r="GPN81" s="45"/>
      <c r="GPO81" s="45"/>
      <c r="GPP81" s="45"/>
      <c r="GPQ81" s="45"/>
      <c r="GPR81" s="45"/>
      <c r="GPS81" s="45"/>
      <c r="GPT81" s="45"/>
      <c r="GPU81" s="45"/>
      <c r="GPV81" s="45"/>
      <c r="GPW81" s="45"/>
      <c r="GPX81" s="45"/>
      <c r="GPY81" s="45"/>
      <c r="GPZ81" s="45"/>
      <c r="GQA81" s="45"/>
      <c r="GQB81" s="45"/>
      <c r="GQC81" s="45"/>
      <c r="GQD81" s="45"/>
      <c r="GQE81" s="45"/>
      <c r="GQF81" s="45"/>
      <c r="GQG81" s="45"/>
      <c r="GQH81" s="45"/>
      <c r="GQI81" s="45"/>
      <c r="GQJ81" s="45"/>
      <c r="GQK81" s="45"/>
      <c r="GQL81" s="45"/>
      <c r="GQM81" s="45"/>
      <c r="GQN81" s="45"/>
      <c r="GQO81" s="45"/>
      <c r="GQP81" s="45"/>
      <c r="GQQ81" s="45"/>
      <c r="GQR81" s="45"/>
      <c r="GQS81" s="45"/>
      <c r="GQT81" s="45"/>
      <c r="GQU81" s="45"/>
      <c r="GQV81" s="45"/>
      <c r="GQW81" s="45"/>
      <c r="GQX81" s="45"/>
      <c r="GQY81" s="45"/>
      <c r="GQZ81" s="45"/>
      <c r="GRA81" s="45"/>
      <c r="GRB81" s="45"/>
      <c r="GRC81" s="45"/>
      <c r="GRD81" s="45"/>
      <c r="GRE81" s="45"/>
      <c r="GRF81" s="45"/>
      <c r="GRG81" s="45"/>
      <c r="GRH81" s="45"/>
      <c r="GRI81" s="45"/>
      <c r="GRJ81" s="45"/>
      <c r="GRK81" s="45"/>
      <c r="GRL81" s="45"/>
      <c r="GRM81" s="45"/>
      <c r="GRN81" s="45"/>
      <c r="GRO81" s="45"/>
      <c r="GRP81" s="45"/>
      <c r="GRQ81" s="45"/>
      <c r="GRR81" s="45"/>
      <c r="GRS81" s="45"/>
      <c r="GRT81" s="45"/>
      <c r="GRU81" s="45"/>
      <c r="GRV81" s="45"/>
      <c r="GRW81" s="45"/>
      <c r="GRX81" s="45"/>
      <c r="GRY81" s="45"/>
      <c r="GRZ81" s="45"/>
      <c r="GSA81" s="45"/>
      <c r="GSB81" s="45"/>
      <c r="GSC81" s="45"/>
      <c r="GSD81" s="45"/>
      <c r="GSE81" s="45"/>
      <c r="GSF81" s="45"/>
      <c r="GSG81" s="45"/>
      <c r="GSH81" s="45"/>
      <c r="GSI81" s="45"/>
      <c r="GSJ81" s="45"/>
      <c r="GSK81" s="45"/>
      <c r="GSL81" s="45"/>
      <c r="GSM81" s="45"/>
      <c r="GSN81" s="45"/>
      <c r="GSO81" s="45"/>
      <c r="GSP81" s="45"/>
      <c r="GSQ81" s="45"/>
      <c r="GSR81" s="45"/>
      <c r="GSS81" s="45"/>
      <c r="GST81" s="45"/>
      <c r="GSU81" s="45"/>
      <c r="GSV81" s="45"/>
      <c r="GSW81" s="45"/>
      <c r="GSX81" s="45"/>
      <c r="GSY81" s="45"/>
      <c r="GSZ81" s="45"/>
      <c r="GTA81" s="45"/>
      <c r="GTB81" s="45"/>
      <c r="GTC81" s="45"/>
      <c r="GTD81" s="45"/>
      <c r="GTE81" s="45"/>
      <c r="GTF81" s="45"/>
      <c r="GTG81" s="45"/>
      <c r="GTH81" s="45"/>
      <c r="GTI81" s="45"/>
      <c r="GTJ81" s="45"/>
      <c r="GTK81" s="45"/>
      <c r="GTL81" s="45"/>
      <c r="GTM81" s="45"/>
      <c r="GTN81" s="45"/>
      <c r="GTO81" s="45"/>
      <c r="GTP81" s="45"/>
      <c r="GTQ81" s="45"/>
      <c r="GTR81" s="45"/>
      <c r="GTS81" s="45"/>
      <c r="GTT81" s="45"/>
      <c r="GTU81" s="45"/>
      <c r="GTV81" s="45"/>
      <c r="GTW81" s="45"/>
      <c r="GTX81" s="45"/>
      <c r="GTY81" s="45"/>
      <c r="GTZ81" s="45"/>
      <c r="GUA81" s="45"/>
      <c r="GUB81" s="45"/>
      <c r="GUC81" s="45"/>
      <c r="GUD81" s="45"/>
      <c r="GUE81" s="45"/>
      <c r="GUF81" s="45"/>
      <c r="GUG81" s="45"/>
      <c r="GUH81" s="45"/>
      <c r="GUI81" s="45"/>
      <c r="GUJ81" s="45"/>
      <c r="GUK81" s="45"/>
      <c r="GUL81" s="45"/>
      <c r="GUM81" s="45"/>
      <c r="GUN81" s="45"/>
      <c r="GUO81" s="45"/>
      <c r="GUP81" s="45"/>
      <c r="GUQ81" s="45"/>
      <c r="GUR81" s="45"/>
      <c r="GUS81" s="45"/>
      <c r="GUT81" s="45"/>
      <c r="GUU81" s="45"/>
      <c r="GUV81" s="45"/>
      <c r="GUW81" s="45"/>
      <c r="GUX81" s="45"/>
      <c r="GUY81" s="45"/>
      <c r="GUZ81" s="45"/>
      <c r="GVA81" s="45"/>
      <c r="GVB81" s="45"/>
      <c r="GVC81" s="45"/>
      <c r="GVD81" s="45"/>
      <c r="GVE81" s="45"/>
      <c r="GVF81" s="45"/>
      <c r="GVG81" s="45"/>
      <c r="GVH81" s="45"/>
      <c r="GVI81" s="45"/>
      <c r="GVJ81" s="45"/>
      <c r="GVK81" s="45"/>
      <c r="GVL81" s="45"/>
      <c r="GVM81" s="45"/>
      <c r="GVN81" s="45"/>
      <c r="GVO81" s="45"/>
      <c r="GVP81" s="45"/>
      <c r="GVQ81" s="45"/>
      <c r="GVR81" s="45"/>
      <c r="GVS81" s="45"/>
      <c r="GVT81" s="45"/>
      <c r="GVU81" s="45"/>
      <c r="GVV81" s="45"/>
      <c r="GVW81" s="45"/>
      <c r="GVX81" s="45"/>
      <c r="GVY81" s="45"/>
      <c r="GVZ81" s="45"/>
      <c r="GWA81" s="45"/>
      <c r="GWB81" s="45"/>
      <c r="GWC81" s="45"/>
      <c r="GWD81" s="45"/>
      <c r="GWE81" s="45"/>
      <c r="GWF81" s="45"/>
      <c r="GWG81" s="45"/>
      <c r="GWH81" s="45"/>
      <c r="GWI81" s="45"/>
      <c r="GWJ81" s="45"/>
      <c r="GWK81" s="45"/>
      <c r="GWL81" s="45"/>
      <c r="GWM81" s="45"/>
      <c r="GWN81" s="45"/>
      <c r="GWO81" s="45"/>
      <c r="GWP81" s="45"/>
      <c r="GWQ81" s="45"/>
      <c r="GWR81" s="45"/>
      <c r="GWS81" s="45"/>
      <c r="GWT81" s="45"/>
      <c r="GWU81" s="45"/>
      <c r="GWV81" s="45"/>
      <c r="GWW81" s="45"/>
      <c r="GWX81" s="45"/>
      <c r="GWY81" s="45"/>
      <c r="GWZ81" s="45"/>
      <c r="GXA81" s="45"/>
      <c r="GXB81" s="45"/>
      <c r="GXC81" s="45"/>
      <c r="GXD81" s="45"/>
      <c r="GXE81" s="45"/>
      <c r="GXF81" s="45"/>
      <c r="GXG81" s="45"/>
      <c r="GXH81" s="45"/>
      <c r="GXI81" s="45"/>
      <c r="GXJ81" s="45"/>
      <c r="GXK81" s="45"/>
      <c r="GXL81" s="45"/>
      <c r="GXM81" s="45"/>
      <c r="GXN81" s="45"/>
      <c r="GXO81" s="45"/>
      <c r="GXP81" s="45"/>
      <c r="GXQ81" s="45"/>
      <c r="GXR81" s="45"/>
      <c r="GXS81" s="45"/>
      <c r="GXT81" s="45"/>
      <c r="GXU81" s="45"/>
      <c r="GXV81" s="45"/>
      <c r="GXW81" s="45"/>
      <c r="GXX81" s="45"/>
      <c r="GXY81" s="45"/>
      <c r="GXZ81" s="45"/>
      <c r="GYA81" s="45"/>
      <c r="GYB81" s="45"/>
      <c r="GYC81" s="45"/>
      <c r="GYD81" s="45"/>
      <c r="GYE81" s="45"/>
      <c r="GYF81" s="45"/>
      <c r="GYG81" s="45"/>
      <c r="GYH81" s="45"/>
      <c r="GYI81" s="45"/>
      <c r="GYJ81" s="45"/>
      <c r="GYK81" s="45"/>
      <c r="GYL81" s="45"/>
      <c r="GYM81" s="45"/>
      <c r="GYN81" s="45"/>
      <c r="GYO81" s="45"/>
      <c r="GYP81" s="45"/>
      <c r="GYQ81" s="45"/>
      <c r="GYR81" s="45"/>
      <c r="GYS81" s="45"/>
      <c r="GYT81" s="45"/>
      <c r="GYU81" s="45"/>
      <c r="GYV81" s="45"/>
      <c r="GYW81" s="45"/>
      <c r="GYX81" s="45"/>
      <c r="GYY81" s="45"/>
      <c r="GYZ81" s="45"/>
      <c r="GZA81" s="45"/>
      <c r="GZB81" s="45"/>
      <c r="GZC81" s="45"/>
      <c r="GZD81" s="45"/>
      <c r="GZE81" s="45"/>
      <c r="GZF81" s="45"/>
      <c r="GZG81" s="45"/>
      <c r="GZH81" s="45"/>
      <c r="GZI81" s="45"/>
      <c r="GZJ81" s="45"/>
      <c r="GZK81" s="45"/>
      <c r="GZL81" s="45"/>
      <c r="GZM81" s="45"/>
      <c r="GZN81" s="45"/>
      <c r="GZO81" s="45"/>
      <c r="GZP81" s="45"/>
      <c r="GZQ81" s="45"/>
      <c r="GZR81" s="45"/>
      <c r="GZS81" s="45"/>
      <c r="GZT81" s="45"/>
      <c r="GZU81" s="45"/>
      <c r="GZV81" s="45"/>
      <c r="GZW81" s="45"/>
      <c r="GZX81" s="45"/>
      <c r="GZY81" s="45"/>
      <c r="GZZ81" s="45"/>
      <c r="HAA81" s="45"/>
      <c r="HAB81" s="45"/>
      <c r="HAC81" s="45"/>
      <c r="HAD81" s="45"/>
      <c r="HAE81" s="45"/>
      <c r="HAF81" s="45"/>
      <c r="HAG81" s="45"/>
      <c r="HAH81" s="45"/>
      <c r="HAI81" s="45"/>
      <c r="HAJ81" s="45"/>
      <c r="HAK81" s="45"/>
      <c r="HAL81" s="45"/>
      <c r="HAM81" s="45"/>
      <c r="HAN81" s="45"/>
      <c r="HAO81" s="45"/>
      <c r="HAP81" s="45"/>
      <c r="HAQ81" s="45"/>
      <c r="HAR81" s="45"/>
      <c r="HAS81" s="45"/>
      <c r="HAT81" s="45"/>
      <c r="HAU81" s="45"/>
      <c r="HAV81" s="45"/>
      <c r="HAW81" s="45"/>
      <c r="HAX81" s="45"/>
      <c r="HAY81" s="45"/>
      <c r="HAZ81" s="45"/>
      <c r="HBA81" s="45"/>
      <c r="HBB81" s="45"/>
      <c r="HBC81" s="45"/>
      <c r="HBD81" s="45"/>
      <c r="HBE81" s="45"/>
      <c r="HBF81" s="45"/>
      <c r="HBG81" s="45"/>
      <c r="HBH81" s="45"/>
      <c r="HBI81" s="45"/>
      <c r="HBJ81" s="45"/>
      <c r="HBK81" s="45"/>
      <c r="HBL81" s="45"/>
      <c r="HBM81" s="45"/>
      <c r="HBN81" s="45"/>
      <c r="HBO81" s="45"/>
      <c r="HBP81" s="45"/>
      <c r="HBQ81" s="45"/>
      <c r="HBR81" s="45"/>
      <c r="HBS81" s="45"/>
      <c r="HBT81" s="45"/>
      <c r="HBU81" s="45"/>
      <c r="HBV81" s="45"/>
      <c r="HBW81" s="45"/>
      <c r="HBX81" s="45"/>
      <c r="HBY81" s="45"/>
      <c r="HBZ81" s="45"/>
      <c r="HCA81" s="45"/>
      <c r="HCB81" s="45"/>
      <c r="HCC81" s="45"/>
      <c r="HCD81" s="45"/>
      <c r="HCE81" s="45"/>
      <c r="HCF81" s="45"/>
      <c r="HCG81" s="45"/>
      <c r="HCH81" s="45"/>
      <c r="HCI81" s="45"/>
      <c r="HCJ81" s="45"/>
      <c r="HCK81" s="45"/>
      <c r="HCL81" s="45"/>
      <c r="HCM81" s="45"/>
      <c r="HCN81" s="45"/>
      <c r="HCO81" s="45"/>
      <c r="HCP81" s="45"/>
      <c r="HCQ81" s="45"/>
      <c r="HCR81" s="45"/>
      <c r="HCS81" s="45"/>
      <c r="HCT81" s="45"/>
      <c r="HCU81" s="45"/>
      <c r="HCV81" s="45"/>
      <c r="HCW81" s="45"/>
      <c r="HCX81" s="45"/>
      <c r="HCY81" s="45"/>
      <c r="HCZ81" s="45"/>
      <c r="HDA81" s="45"/>
      <c r="HDB81" s="45"/>
      <c r="HDC81" s="45"/>
      <c r="HDD81" s="45"/>
      <c r="HDE81" s="45"/>
      <c r="HDF81" s="45"/>
      <c r="HDG81" s="45"/>
      <c r="HDH81" s="45"/>
      <c r="HDI81" s="45"/>
      <c r="HDJ81" s="45"/>
      <c r="HDK81" s="45"/>
      <c r="HDL81" s="45"/>
      <c r="HDM81" s="45"/>
      <c r="HDN81" s="45"/>
      <c r="HDO81" s="45"/>
      <c r="HDP81" s="45"/>
      <c r="HDQ81" s="45"/>
      <c r="HDR81" s="45"/>
      <c r="HDS81" s="45"/>
      <c r="HDT81" s="45"/>
      <c r="HDU81" s="45"/>
      <c r="HDV81" s="45"/>
      <c r="HDW81" s="45"/>
      <c r="HDX81" s="45"/>
      <c r="HDY81" s="45"/>
      <c r="HDZ81" s="45"/>
      <c r="HEA81" s="45"/>
      <c r="HEB81" s="45"/>
      <c r="HEC81" s="45"/>
      <c r="HED81" s="45"/>
      <c r="HEE81" s="45"/>
      <c r="HEF81" s="45"/>
      <c r="HEG81" s="45"/>
      <c r="HEH81" s="45"/>
      <c r="HEI81" s="45"/>
      <c r="HEJ81" s="45"/>
      <c r="HEK81" s="45"/>
      <c r="HEL81" s="45"/>
      <c r="HEM81" s="45"/>
      <c r="HEN81" s="45"/>
      <c r="HEO81" s="45"/>
      <c r="HEP81" s="45"/>
      <c r="HEQ81" s="45"/>
      <c r="HER81" s="45"/>
      <c r="HES81" s="45"/>
      <c r="HET81" s="45"/>
      <c r="HEU81" s="45"/>
      <c r="HEV81" s="45"/>
      <c r="HEW81" s="45"/>
      <c r="HEX81" s="45"/>
      <c r="HEY81" s="45"/>
      <c r="HEZ81" s="45"/>
      <c r="HFA81" s="45"/>
      <c r="HFB81" s="45"/>
      <c r="HFC81" s="45"/>
      <c r="HFD81" s="45"/>
      <c r="HFE81" s="45"/>
      <c r="HFF81" s="45"/>
      <c r="HFG81" s="45"/>
      <c r="HFH81" s="45"/>
      <c r="HFI81" s="45"/>
      <c r="HFJ81" s="45"/>
      <c r="HFK81" s="45"/>
      <c r="HFL81" s="45"/>
      <c r="HFM81" s="45"/>
      <c r="HFN81" s="45"/>
      <c r="HFO81" s="45"/>
      <c r="HFP81" s="45"/>
      <c r="HFQ81" s="45"/>
      <c r="HFR81" s="45"/>
      <c r="HFS81" s="45"/>
      <c r="HFT81" s="45"/>
      <c r="HFU81" s="45"/>
      <c r="HFV81" s="45"/>
      <c r="HFW81" s="45"/>
      <c r="HFX81" s="45"/>
      <c r="HFY81" s="45"/>
      <c r="HFZ81" s="45"/>
      <c r="HGA81" s="45"/>
      <c r="HGB81" s="45"/>
      <c r="HGC81" s="45"/>
      <c r="HGD81" s="45"/>
      <c r="HGE81" s="45"/>
      <c r="HGF81" s="45"/>
      <c r="HGG81" s="45"/>
      <c r="HGH81" s="45"/>
      <c r="HGI81" s="45"/>
      <c r="HGJ81" s="45"/>
      <c r="HGK81" s="45"/>
      <c r="HGL81" s="45"/>
      <c r="HGM81" s="45"/>
      <c r="HGN81" s="45"/>
      <c r="HGO81" s="45"/>
      <c r="HGP81" s="45"/>
      <c r="HGQ81" s="45"/>
      <c r="HGR81" s="45"/>
      <c r="HGS81" s="45"/>
      <c r="HGT81" s="45"/>
      <c r="HGU81" s="45"/>
      <c r="HGV81" s="45"/>
      <c r="HGW81" s="45"/>
      <c r="HGX81" s="45"/>
      <c r="HGY81" s="45"/>
      <c r="HGZ81" s="45"/>
      <c r="HHA81" s="45"/>
      <c r="HHB81" s="45"/>
      <c r="HHC81" s="45"/>
      <c r="HHD81" s="45"/>
      <c r="HHE81" s="45"/>
      <c r="HHF81" s="45"/>
      <c r="HHG81" s="45"/>
      <c r="HHH81" s="45"/>
      <c r="HHI81" s="45"/>
      <c r="HHJ81" s="45"/>
      <c r="HHK81" s="45"/>
      <c r="HHL81" s="45"/>
      <c r="HHM81" s="45"/>
      <c r="HHN81" s="45"/>
      <c r="HHO81" s="45"/>
      <c r="HHP81" s="45"/>
      <c r="HHQ81" s="45"/>
      <c r="HHR81" s="45"/>
      <c r="HHS81" s="45"/>
      <c r="HHT81" s="45"/>
      <c r="HHU81" s="45"/>
      <c r="HHV81" s="45"/>
      <c r="HHW81" s="45"/>
      <c r="HHX81" s="45"/>
      <c r="HHY81" s="45"/>
      <c r="HHZ81" s="45"/>
      <c r="HIA81" s="45"/>
      <c r="HIB81" s="45"/>
      <c r="HIC81" s="45"/>
      <c r="HID81" s="45"/>
      <c r="HIE81" s="45"/>
      <c r="HIF81" s="45"/>
      <c r="HIG81" s="45"/>
      <c r="HIH81" s="45"/>
      <c r="HII81" s="45"/>
      <c r="HIJ81" s="45"/>
      <c r="HIK81" s="45"/>
      <c r="HIL81" s="45"/>
      <c r="HIM81" s="45"/>
      <c r="HIN81" s="45"/>
      <c r="HIO81" s="45"/>
      <c r="HIP81" s="45"/>
      <c r="HIQ81" s="45"/>
      <c r="HIR81" s="45"/>
      <c r="HIS81" s="45"/>
      <c r="HIT81" s="45"/>
      <c r="HIU81" s="45"/>
      <c r="HIV81" s="45"/>
      <c r="HIW81" s="45"/>
      <c r="HIX81" s="45"/>
      <c r="HIY81" s="45"/>
      <c r="HIZ81" s="45"/>
      <c r="HJA81" s="45"/>
      <c r="HJB81" s="45"/>
      <c r="HJC81" s="45"/>
      <c r="HJD81" s="45"/>
      <c r="HJE81" s="45"/>
      <c r="HJF81" s="45"/>
      <c r="HJG81" s="45"/>
      <c r="HJH81" s="45"/>
      <c r="HJI81" s="45"/>
      <c r="HJJ81" s="45"/>
      <c r="HJK81" s="45"/>
      <c r="HJL81" s="45"/>
      <c r="HJM81" s="45"/>
      <c r="HJN81" s="45"/>
      <c r="HJO81" s="45"/>
      <c r="HJP81" s="45"/>
      <c r="HJQ81" s="45"/>
      <c r="HJR81" s="45"/>
      <c r="HJS81" s="45"/>
      <c r="HJT81" s="45"/>
      <c r="HJU81" s="45"/>
      <c r="HJV81" s="45"/>
      <c r="HJW81" s="45"/>
      <c r="HJX81" s="45"/>
      <c r="HJY81" s="45"/>
      <c r="HJZ81" s="45"/>
      <c r="HKA81" s="45"/>
      <c r="HKB81" s="45"/>
      <c r="HKC81" s="45"/>
      <c r="HKD81" s="45"/>
      <c r="HKE81" s="45"/>
      <c r="HKF81" s="45"/>
      <c r="HKG81" s="45"/>
      <c r="HKH81" s="45"/>
      <c r="HKI81" s="45"/>
      <c r="HKJ81" s="45"/>
      <c r="HKK81" s="45"/>
      <c r="HKL81" s="45"/>
      <c r="HKM81" s="45"/>
      <c r="HKN81" s="45"/>
      <c r="HKO81" s="45"/>
      <c r="HKP81" s="45"/>
      <c r="HKQ81" s="45"/>
      <c r="HKR81" s="45"/>
      <c r="HKS81" s="45"/>
      <c r="HKT81" s="45"/>
      <c r="HKU81" s="45"/>
      <c r="HKV81" s="45"/>
      <c r="HKW81" s="45"/>
      <c r="HKX81" s="45"/>
      <c r="HKY81" s="45"/>
      <c r="HKZ81" s="45"/>
      <c r="HLA81" s="45"/>
      <c r="HLB81" s="45"/>
      <c r="HLC81" s="45"/>
      <c r="HLD81" s="45"/>
      <c r="HLE81" s="45"/>
      <c r="HLF81" s="45"/>
      <c r="HLG81" s="45"/>
      <c r="HLH81" s="45"/>
      <c r="HLI81" s="45"/>
      <c r="HLJ81" s="45"/>
      <c r="HLK81" s="45"/>
      <c r="HLL81" s="45"/>
      <c r="HLM81" s="45"/>
      <c r="HLN81" s="45"/>
      <c r="HLO81" s="45"/>
      <c r="HLP81" s="45"/>
      <c r="HLQ81" s="45"/>
      <c r="HLR81" s="45"/>
      <c r="HLS81" s="45"/>
      <c r="HLT81" s="45"/>
      <c r="HLU81" s="45"/>
      <c r="HLV81" s="45"/>
      <c r="HLW81" s="45"/>
      <c r="HLX81" s="45"/>
      <c r="HLY81" s="45"/>
      <c r="HLZ81" s="45"/>
      <c r="HMA81" s="45"/>
      <c r="HMB81" s="45"/>
      <c r="HMC81" s="45"/>
      <c r="HMD81" s="45"/>
      <c r="HME81" s="45"/>
      <c r="HMF81" s="45"/>
      <c r="HMG81" s="45"/>
      <c r="HMH81" s="45"/>
      <c r="HMI81" s="45"/>
      <c r="HMJ81" s="45"/>
      <c r="HMK81" s="45"/>
      <c r="HML81" s="45"/>
      <c r="HMM81" s="45"/>
      <c r="HMN81" s="45"/>
      <c r="HMO81" s="45"/>
      <c r="HMP81" s="45"/>
      <c r="HMQ81" s="45"/>
      <c r="HMR81" s="45"/>
      <c r="HMS81" s="45"/>
      <c r="HMT81" s="45"/>
      <c r="HMU81" s="45"/>
      <c r="HMV81" s="45"/>
      <c r="HMW81" s="45"/>
      <c r="HMX81" s="45"/>
      <c r="HMY81" s="45"/>
      <c r="HMZ81" s="45"/>
      <c r="HNA81" s="45"/>
      <c r="HNB81" s="45"/>
      <c r="HNC81" s="45"/>
      <c r="HND81" s="45"/>
      <c r="HNE81" s="45"/>
      <c r="HNF81" s="45"/>
      <c r="HNG81" s="45"/>
      <c r="HNH81" s="45"/>
      <c r="HNI81" s="45"/>
      <c r="HNJ81" s="45"/>
      <c r="HNK81" s="45"/>
      <c r="HNL81" s="45"/>
      <c r="HNM81" s="45"/>
      <c r="HNN81" s="45"/>
      <c r="HNO81" s="45"/>
      <c r="HNP81" s="45"/>
      <c r="HNQ81" s="45"/>
      <c r="HNR81" s="45"/>
      <c r="HNS81" s="45"/>
      <c r="HNT81" s="45"/>
      <c r="HNU81" s="45"/>
      <c r="HNV81" s="45"/>
      <c r="HNW81" s="45"/>
      <c r="HNX81" s="45"/>
      <c r="HNY81" s="45"/>
      <c r="HNZ81" s="45"/>
      <c r="HOA81" s="45"/>
      <c r="HOB81" s="45"/>
      <c r="HOC81" s="45"/>
      <c r="HOD81" s="45"/>
      <c r="HOE81" s="45"/>
      <c r="HOF81" s="45"/>
      <c r="HOG81" s="45"/>
      <c r="HOH81" s="45"/>
      <c r="HOI81" s="45"/>
      <c r="HOJ81" s="45"/>
      <c r="HOK81" s="45"/>
      <c r="HOL81" s="45"/>
      <c r="HOM81" s="45"/>
      <c r="HON81" s="45"/>
      <c r="HOO81" s="45"/>
      <c r="HOP81" s="45"/>
      <c r="HOQ81" s="45"/>
      <c r="HOR81" s="45"/>
      <c r="HOS81" s="45"/>
      <c r="HOT81" s="45"/>
      <c r="HOU81" s="45"/>
      <c r="HOV81" s="45"/>
      <c r="HOW81" s="45"/>
      <c r="HOX81" s="45"/>
      <c r="HOY81" s="45"/>
      <c r="HOZ81" s="45"/>
      <c r="HPA81" s="45"/>
      <c r="HPB81" s="45"/>
      <c r="HPC81" s="45"/>
      <c r="HPD81" s="45"/>
      <c r="HPE81" s="45"/>
      <c r="HPF81" s="45"/>
      <c r="HPG81" s="45"/>
      <c r="HPH81" s="45"/>
      <c r="HPI81" s="45"/>
      <c r="HPJ81" s="45"/>
      <c r="HPK81" s="45"/>
      <c r="HPL81" s="45"/>
      <c r="HPM81" s="45"/>
      <c r="HPN81" s="45"/>
      <c r="HPO81" s="45"/>
      <c r="HPP81" s="45"/>
      <c r="HPQ81" s="45"/>
      <c r="HPR81" s="45"/>
      <c r="HPS81" s="45"/>
      <c r="HPT81" s="45"/>
      <c r="HPU81" s="45"/>
      <c r="HPV81" s="45"/>
      <c r="HPW81" s="45"/>
      <c r="HPX81" s="45"/>
      <c r="HPY81" s="45"/>
      <c r="HPZ81" s="45"/>
      <c r="HQA81" s="45"/>
      <c r="HQB81" s="45"/>
      <c r="HQC81" s="45"/>
      <c r="HQD81" s="45"/>
      <c r="HQE81" s="45"/>
      <c r="HQF81" s="45"/>
      <c r="HQG81" s="45"/>
      <c r="HQH81" s="45"/>
      <c r="HQI81" s="45"/>
      <c r="HQJ81" s="45"/>
      <c r="HQK81" s="45"/>
      <c r="HQL81" s="45"/>
      <c r="HQM81" s="45"/>
      <c r="HQN81" s="45"/>
      <c r="HQO81" s="45"/>
      <c r="HQP81" s="45"/>
      <c r="HQQ81" s="45"/>
      <c r="HQR81" s="45"/>
      <c r="HQS81" s="45"/>
      <c r="HQT81" s="45"/>
      <c r="HQU81" s="45"/>
      <c r="HQV81" s="45"/>
      <c r="HQW81" s="45"/>
      <c r="HQX81" s="45"/>
      <c r="HQY81" s="45"/>
      <c r="HQZ81" s="45"/>
      <c r="HRA81" s="45"/>
      <c r="HRB81" s="45"/>
      <c r="HRC81" s="45"/>
      <c r="HRD81" s="45"/>
      <c r="HRE81" s="45"/>
      <c r="HRF81" s="45"/>
      <c r="HRG81" s="45"/>
      <c r="HRH81" s="45"/>
      <c r="HRI81" s="45"/>
      <c r="HRJ81" s="45"/>
      <c r="HRK81" s="45"/>
      <c r="HRL81" s="45"/>
      <c r="HRM81" s="45"/>
      <c r="HRN81" s="45"/>
      <c r="HRO81" s="45"/>
      <c r="HRP81" s="45"/>
      <c r="HRQ81" s="45"/>
      <c r="HRR81" s="45"/>
      <c r="HRS81" s="45"/>
      <c r="HRT81" s="45"/>
      <c r="HRU81" s="45"/>
      <c r="HRV81" s="45"/>
      <c r="HRW81" s="45"/>
      <c r="HRX81" s="45"/>
      <c r="HRY81" s="45"/>
      <c r="HRZ81" s="45"/>
      <c r="HSA81" s="45"/>
      <c r="HSB81" s="45"/>
      <c r="HSC81" s="45"/>
      <c r="HSD81" s="45"/>
      <c r="HSE81" s="45"/>
      <c r="HSF81" s="45"/>
      <c r="HSG81" s="45"/>
      <c r="HSH81" s="45"/>
      <c r="HSI81" s="45"/>
      <c r="HSJ81" s="45"/>
      <c r="HSK81" s="45"/>
      <c r="HSL81" s="45"/>
      <c r="HSM81" s="45"/>
      <c r="HSN81" s="45"/>
      <c r="HSO81" s="45"/>
      <c r="HSP81" s="45"/>
      <c r="HSQ81" s="45"/>
      <c r="HSR81" s="45"/>
      <c r="HSS81" s="45"/>
      <c r="HST81" s="45"/>
      <c r="HSU81" s="45"/>
      <c r="HSV81" s="45"/>
      <c r="HSW81" s="45"/>
      <c r="HSX81" s="45"/>
      <c r="HSY81" s="45"/>
      <c r="HSZ81" s="45"/>
      <c r="HTA81" s="45"/>
      <c r="HTB81" s="45"/>
      <c r="HTC81" s="45"/>
      <c r="HTD81" s="45"/>
      <c r="HTE81" s="45"/>
      <c r="HTF81" s="45"/>
      <c r="HTG81" s="45"/>
      <c r="HTH81" s="45"/>
      <c r="HTI81" s="45"/>
      <c r="HTJ81" s="45"/>
      <c r="HTK81" s="45"/>
      <c r="HTL81" s="45"/>
      <c r="HTM81" s="45"/>
      <c r="HTN81" s="45"/>
      <c r="HTO81" s="45"/>
      <c r="HTP81" s="45"/>
      <c r="HTQ81" s="45"/>
      <c r="HTR81" s="45"/>
      <c r="HTS81" s="45"/>
      <c r="HTT81" s="45"/>
      <c r="HTU81" s="45"/>
      <c r="HTV81" s="45"/>
      <c r="HTW81" s="45"/>
      <c r="HTX81" s="45"/>
      <c r="HTY81" s="45"/>
      <c r="HTZ81" s="45"/>
      <c r="HUA81" s="45"/>
      <c r="HUB81" s="45"/>
      <c r="HUC81" s="45"/>
      <c r="HUD81" s="45"/>
      <c r="HUE81" s="45"/>
      <c r="HUF81" s="45"/>
      <c r="HUG81" s="45"/>
      <c r="HUH81" s="45"/>
      <c r="HUI81" s="45"/>
      <c r="HUJ81" s="45"/>
      <c r="HUK81" s="45"/>
      <c r="HUL81" s="45"/>
      <c r="HUM81" s="45"/>
      <c r="HUN81" s="45"/>
      <c r="HUO81" s="45"/>
      <c r="HUP81" s="45"/>
      <c r="HUQ81" s="45"/>
      <c r="HUR81" s="45"/>
      <c r="HUS81" s="45"/>
      <c r="HUT81" s="45"/>
      <c r="HUU81" s="45"/>
      <c r="HUV81" s="45"/>
      <c r="HUW81" s="45"/>
      <c r="HUX81" s="45"/>
      <c r="HUY81" s="45"/>
      <c r="HUZ81" s="45"/>
      <c r="HVA81" s="45"/>
      <c r="HVB81" s="45"/>
      <c r="HVC81" s="45"/>
      <c r="HVD81" s="45"/>
      <c r="HVE81" s="45"/>
      <c r="HVF81" s="45"/>
      <c r="HVG81" s="45"/>
      <c r="HVH81" s="45"/>
      <c r="HVI81" s="45"/>
      <c r="HVJ81" s="45"/>
      <c r="HVK81" s="45"/>
      <c r="HVL81" s="45"/>
      <c r="HVM81" s="45"/>
      <c r="HVN81" s="45"/>
      <c r="HVO81" s="45"/>
      <c r="HVP81" s="45"/>
      <c r="HVQ81" s="45"/>
      <c r="HVR81" s="45"/>
      <c r="HVS81" s="45"/>
      <c r="HVT81" s="45"/>
      <c r="HVU81" s="45"/>
      <c r="HVV81" s="45"/>
      <c r="HVW81" s="45"/>
      <c r="HVX81" s="45"/>
      <c r="HVY81" s="45"/>
      <c r="HVZ81" s="45"/>
      <c r="HWA81" s="45"/>
      <c r="HWB81" s="45"/>
      <c r="HWC81" s="45"/>
      <c r="HWD81" s="45"/>
      <c r="HWE81" s="45"/>
      <c r="HWF81" s="45"/>
      <c r="HWG81" s="45"/>
      <c r="HWH81" s="45"/>
      <c r="HWI81" s="45"/>
      <c r="HWJ81" s="45"/>
      <c r="HWK81" s="45"/>
      <c r="HWL81" s="45"/>
      <c r="HWM81" s="45"/>
      <c r="HWN81" s="45"/>
      <c r="HWO81" s="45"/>
      <c r="HWP81" s="45"/>
      <c r="HWQ81" s="45"/>
      <c r="HWR81" s="45"/>
      <c r="HWS81" s="45"/>
      <c r="HWT81" s="45"/>
      <c r="HWU81" s="45"/>
      <c r="HWV81" s="45"/>
      <c r="HWW81" s="45"/>
      <c r="HWX81" s="45"/>
      <c r="HWY81" s="45"/>
      <c r="HWZ81" s="45"/>
      <c r="HXA81" s="45"/>
      <c r="HXB81" s="45"/>
      <c r="HXC81" s="45"/>
      <c r="HXD81" s="45"/>
      <c r="HXE81" s="45"/>
      <c r="HXF81" s="45"/>
      <c r="HXG81" s="45"/>
      <c r="HXH81" s="45"/>
      <c r="HXI81" s="45"/>
      <c r="HXJ81" s="45"/>
      <c r="HXK81" s="45"/>
      <c r="HXL81" s="45"/>
      <c r="HXM81" s="45"/>
      <c r="HXN81" s="45"/>
      <c r="HXO81" s="45"/>
      <c r="HXP81" s="45"/>
      <c r="HXQ81" s="45"/>
      <c r="HXR81" s="45"/>
      <c r="HXS81" s="45"/>
      <c r="HXT81" s="45"/>
      <c r="HXU81" s="45"/>
      <c r="HXV81" s="45"/>
      <c r="HXW81" s="45"/>
      <c r="HXX81" s="45"/>
      <c r="HXY81" s="45"/>
      <c r="HXZ81" s="45"/>
      <c r="HYA81" s="45"/>
      <c r="HYB81" s="45"/>
      <c r="HYC81" s="45"/>
      <c r="HYD81" s="45"/>
      <c r="HYE81" s="45"/>
      <c r="HYF81" s="45"/>
      <c r="HYG81" s="45"/>
      <c r="HYH81" s="45"/>
      <c r="HYI81" s="45"/>
      <c r="HYJ81" s="45"/>
      <c r="HYK81" s="45"/>
      <c r="HYL81" s="45"/>
      <c r="HYM81" s="45"/>
      <c r="HYN81" s="45"/>
      <c r="HYO81" s="45"/>
      <c r="HYP81" s="45"/>
      <c r="HYQ81" s="45"/>
      <c r="HYR81" s="45"/>
      <c r="HYS81" s="45"/>
      <c r="HYT81" s="45"/>
      <c r="HYU81" s="45"/>
      <c r="HYV81" s="45"/>
      <c r="HYW81" s="45"/>
      <c r="HYX81" s="45"/>
      <c r="HYY81" s="45"/>
      <c r="HYZ81" s="45"/>
      <c r="HZA81" s="45"/>
      <c r="HZB81" s="45"/>
      <c r="HZC81" s="45"/>
      <c r="HZD81" s="45"/>
      <c r="HZE81" s="45"/>
      <c r="HZF81" s="45"/>
      <c r="HZG81" s="45"/>
      <c r="HZH81" s="45"/>
      <c r="HZI81" s="45"/>
      <c r="HZJ81" s="45"/>
      <c r="HZK81" s="45"/>
      <c r="HZL81" s="45"/>
      <c r="HZM81" s="45"/>
      <c r="HZN81" s="45"/>
      <c r="HZO81" s="45"/>
      <c r="HZP81" s="45"/>
      <c r="HZQ81" s="45"/>
      <c r="HZR81" s="45"/>
      <c r="HZS81" s="45"/>
      <c r="HZT81" s="45"/>
      <c r="HZU81" s="45"/>
      <c r="HZV81" s="45"/>
      <c r="HZW81" s="45"/>
      <c r="HZX81" s="45"/>
      <c r="HZY81" s="45"/>
      <c r="HZZ81" s="45"/>
      <c r="IAA81" s="45"/>
      <c r="IAB81" s="45"/>
      <c r="IAC81" s="45"/>
      <c r="IAD81" s="45"/>
      <c r="IAE81" s="45"/>
      <c r="IAF81" s="45"/>
      <c r="IAG81" s="45"/>
      <c r="IAH81" s="45"/>
      <c r="IAI81" s="45"/>
      <c r="IAJ81" s="45"/>
      <c r="IAK81" s="45"/>
      <c r="IAL81" s="45"/>
      <c r="IAM81" s="45"/>
      <c r="IAN81" s="45"/>
      <c r="IAO81" s="45"/>
      <c r="IAP81" s="45"/>
      <c r="IAQ81" s="45"/>
      <c r="IAR81" s="45"/>
      <c r="IAS81" s="45"/>
      <c r="IAT81" s="45"/>
      <c r="IAU81" s="45"/>
      <c r="IAV81" s="45"/>
      <c r="IAW81" s="45"/>
      <c r="IAX81" s="45"/>
      <c r="IAY81" s="45"/>
      <c r="IAZ81" s="45"/>
      <c r="IBA81" s="45"/>
      <c r="IBB81" s="45"/>
      <c r="IBC81" s="45"/>
      <c r="IBD81" s="45"/>
      <c r="IBE81" s="45"/>
      <c r="IBF81" s="45"/>
      <c r="IBG81" s="45"/>
      <c r="IBH81" s="45"/>
      <c r="IBI81" s="45"/>
      <c r="IBJ81" s="45"/>
      <c r="IBK81" s="45"/>
      <c r="IBL81" s="45"/>
      <c r="IBM81" s="45"/>
      <c r="IBN81" s="45"/>
      <c r="IBO81" s="45"/>
      <c r="IBP81" s="45"/>
      <c r="IBQ81" s="45"/>
      <c r="IBR81" s="45"/>
      <c r="IBS81" s="45"/>
      <c r="IBT81" s="45"/>
      <c r="IBU81" s="45"/>
      <c r="IBV81" s="45"/>
      <c r="IBW81" s="45"/>
      <c r="IBX81" s="45"/>
      <c r="IBY81" s="45"/>
      <c r="IBZ81" s="45"/>
      <c r="ICA81" s="45"/>
      <c r="ICB81" s="45"/>
      <c r="ICC81" s="45"/>
      <c r="ICD81" s="45"/>
      <c r="ICE81" s="45"/>
      <c r="ICF81" s="45"/>
      <c r="ICG81" s="45"/>
      <c r="ICH81" s="45"/>
      <c r="ICI81" s="45"/>
      <c r="ICJ81" s="45"/>
      <c r="ICK81" s="45"/>
      <c r="ICL81" s="45"/>
      <c r="ICM81" s="45"/>
      <c r="ICN81" s="45"/>
      <c r="ICO81" s="45"/>
      <c r="ICP81" s="45"/>
      <c r="ICQ81" s="45"/>
      <c r="ICR81" s="45"/>
      <c r="ICS81" s="45"/>
      <c r="ICT81" s="45"/>
      <c r="ICU81" s="45"/>
      <c r="ICV81" s="45"/>
      <c r="ICW81" s="45"/>
      <c r="ICX81" s="45"/>
      <c r="ICY81" s="45"/>
      <c r="ICZ81" s="45"/>
      <c r="IDA81" s="45"/>
      <c r="IDB81" s="45"/>
      <c r="IDC81" s="45"/>
      <c r="IDD81" s="45"/>
      <c r="IDE81" s="45"/>
      <c r="IDF81" s="45"/>
      <c r="IDG81" s="45"/>
      <c r="IDH81" s="45"/>
      <c r="IDI81" s="45"/>
      <c r="IDJ81" s="45"/>
      <c r="IDK81" s="45"/>
      <c r="IDL81" s="45"/>
      <c r="IDM81" s="45"/>
      <c r="IDN81" s="45"/>
      <c r="IDO81" s="45"/>
      <c r="IDP81" s="45"/>
      <c r="IDQ81" s="45"/>
      <c r="IDR81" s="45"/>
      <c r="IDS81" s="45"/>
      <c r="IDT81" s="45"/>
      <c r="IDU81" s="45"/>
      <c r="IDV81" s="45"/>
      <c r="IDW81" s="45"/>
      <c r="IDX81" s="45"/>
      <c r="IDY81" s="45"/>
      <c r="IDZ81" s="45"/>
      <c r="IEA81" s="45"/>
      <c r="IEB81" s="45"/>
      <c r="IEC81" s="45"/>
      <c r="IED81" s="45"/>
      <c r="IEE81" s="45"/>
      <c r="IEF81" s="45"/>
      <c r="IEG81" s="45"/>
      <c r="IEH81" s="45"/>
      <c r="IEI81" s="45"/>
      <c r="IEJ81" s="45"/>
      <c r="IEK81" s="45"/>
      <c r="IEL81" s="45"/>
      <c r="IEM81" s="45"/>
      <c r="IEN81" s="45"/>
      <c r="IEO81" s="45"/>
      <c r="IEP81" s="45"/>
      <c r="IEQ81" s="45"/>
      <c r="IER81" s="45"/>
      <c r="IES81" s="45"/>
      <c r="IET81" s="45"/>
      <c r="IEU81" s="45"/>
      <c r="IEV81" s="45"/>
      <c r="IEW81" s="45"/>
      <c r="IEX81" s="45"/>
      <c r="IEY81" s="45"/>
      <c r="IEZ81" s="45"/>
      <c r="IFA81" s="45"/>
      <c r="IFB81" s="45"/>
      <c r="IFC81" s="45"/>
      <c r="IFD81" s="45"/>
      <c r="IFE81" s="45"/>
      <c r="IFF81" s="45"/>
      <c r="IFG81" s="45"/>
      <c r="IFH81" s="45"/>
      <c r="IFI81" s="45"/>
      <c r="IFJ81" s="45"/>
      <c r="IFK81" s="45"/>
      <c r="IFL81" s="45"/>
      <c r="IFM81" s="45"/>
      <c r="IFN81" s="45"/>
      <c r="IFO81" s="45"/>
      <c r="IFP81" s="45"/>
      <c r="IFQ81" s="45"/>
      <c r="IFR81" s="45"/>
      <c r="IFS81" s="45"/>
      <c r="IFT81" s="45"/>
      <c r="IFU81" s="45"/>
      <c r="IFV81" s="45"/>
      <c r="IFW81" s="45"/>
      <c r="IFX81" s="45"/>
      <c r="IFY81" s="45"/>
      <c r="IFZ81" s="45"/>
      <c r="IGA81" s="45"/>
      <c r="IGB81" s="45"/>
      <c r="IGC81" s="45"/>
      <c r="IGD81" s="45"/>
      <c r="IGE81" s="45"/>
      <c r="IGF81" s="45"/>
      <c r="IGG81" s="45"/>
      <c r="IGH81" s="45"/>
      <c r="IGI81" s="45"/>
      <c r="IGJ81" s="45"/>
      <c r="IGK81" s="45"/>
      <c r="IGL81" s="45"/>
      <c r="IGM81" s="45"/>
      <c r="IGN81" s="45"/>
      <c r="IGO81" s="45"/>
      <c r="IGP81" s="45"/>
      <c r="IGQ81" s="45"/>
      <c r="IGR81" s="45"/>
      <c r="IGS81" s="45"/>
      <c r="IGT81" s="45"/>
      <c r="IGU81" s="45"/>
      <c r="IGV81" s="45"/>
      <c r="IGW81" s="45"/>
      <c r="IGX81" s="45"/>
      <c r="IGY81" s="45"/>
      <c r="IGZ81" s="45"/>
      <c r="IHA81" s="45"/>
      <c r="IHB81" s="45"/>
      <c r="IHC81" s="45"/>
      <c r="IHD81" s="45"/>
      <c r="IHE81" s="45"/>
      <c r="IHF81" s="45"/>
      <c r="IHG81" s="45"/>
      <c r="IHH81" s="45"/>
      <c r="IHI81" s="45"/>
      <c r="IHJ81" s="45"/>
      <c r="IHK81" s="45"/>
      <c r="IHL81" s="45"/>
      <c r="IHM81" s="45"/>
      <c r="IHN81" s="45"/>
      <c r="IHO81" s="45"/>
      <c r="IHP81" s="45"/>
      <c r="IHQ81" s="45"/>
      <c r="IHR81" s="45"/>
      <c r="IHS81" s="45"/>
      <c r="IHT81" s="45"/>
      <c r="IHU81" s="45"/>
      <c r="IHV81" s="45"/>
      <c r="IHW81" s="45"/>
      <c r="IHX81" s="45"/>
      <c r="IHY81" s="45"/>
      <c r="IHZ81" s="45"/>
      <c r="IIA81" s="45"/>
      <c r="IIB81" s="45"/>
      <c r="IIC81" s="45"/>
      <c r="IID81" s="45"/>
      <c r="IIE81" s="45"/>
      <c r="IIF81" s="45"/>
      <c r="IIG81" s="45"/>
      <c r="IIH81" s="45"/>
      <c r="III81" s="45"/>
      <c r="IIJ81" s="45"/>
      <c r="IIK81" s="45"/>
      <c r="IIL81" s="45"/>
      <c r="IIM81" s="45"/>
      <c r="IIN81" s="45"/>
      <c r="IIO81" s="45"/>
      <c r="IIP81" s="45"/>
      <c r="IIQ81" s="45"/>
      <c r="IIR81" s="45"/>
      <c r="IIS81" s="45"/>
      <c r="IIT81" s="45"/>
      <c r="IIU81" s="45"/>
      <c r="IIV81" s="45"/>
      <c r="IIW81" s="45"/>
      <c r="IIX81" s="45"/>
      <c r="IIY81" s="45"/>
      <c r="IIZ81" s="45"/>
      <c r="IJA81" s="45"/>
      <c r="IJB81" s="45"/>
      <c r="IJC81" s="45"/>
      <c r="IJD81" s="45"/>
      <c r="IJE81" s="45"/>
      <c r="IJF81" s="45"/>
      <c r="IJG81" s="45"/>
      <c r="IJH81" s="45"/>
      <c r="IJI81" s="45"/>
      <c r="IJJ81" s="45"/>
      <c r="IJK81" s="45"/>
      <c r="IJL81" s="45"/>
      <c r="IJM81" s="45"/>
      <c r="IJN81" s="45"/>
      <c r="IJO81" s="45"/>
      <c r="IJP81" s="45"/>
      <c r="IJQ81" s="45"/>
      <c r="IJR81" s="45"/>
      <c r="IJS81" s="45"/>
      <c r="IJT81" s="45"/>
      <c r="IJU81" s="45"/>
      <c r="IJV81" s="45"/>
      <c r="IJW81" s="45"/>
      <c r="IJX81" s="45"/>
      <c r="IJY81" s="45"/>
      <c r="IJZ81" s="45"/>
      <c r="IKA81" s="45"/>
      <c r="IKB81" s="45"/>
      <c r="IKC81" s="45"/>
      <c r="IKD81" s="45"/>
      <c r="IKE81" s="45"/>
      <c r="IKF81" s="45"/>
      <c r="IKG81" s="45"/>
      <c r="IKH81" s="45"/>
      <c r="IKI81" s="45"/>
      <c r="IKJ81" s="45"/>
      <c r="IKK81" s="45"/>
      <c r="IKL81" s="45"/>
      <c r="IKM81" s="45"/>
      <c r="IKN81" s="45"/>
      <c r="IKO81" s="45"/>
      <c r="IKP81" s="45"/>
      <c r="IKQ81" s="45"/>
      <c r="IKR81" s="45"/>
      <c r="IKS81" s="45"/>
      <c r="IKT81" s="45"/>
      <c r="IKU81" s="45"/>
      <c r="IKV81" s="45"/>
      <c r="IKW81" s="45"/>
      <c r="IKX81" s="45"/>
      <c r="IKY81" s="45"/>
      <c r="IKZ81" s="45"/>
      <c r="ILA81" s="45"/>
      <c r="ILB81" s="45"/>
      <c r="ILC81" s="45"/>
      <c r="ILD81" s="45"/>
      <c r="ILE81" s="45"/>
      <c r="ILF81" s="45"/>
      <c r="ILG81" s="45"/>
      <c r="ILH81" s="45"/>
      <c r="ILI81" s="45"/>
      <c r="ILJ81" s="45"/>
      <c r="ILK81" s="45"/>
      <c r="ILL81" s="45"/>
      <c r="ILM81" s="45"/>
      <c r="ILN81" s="45"/>
      <c r="ILO81" s="45"/>
      <c r="ILP81" s="45"/>
      <c r="ILQ81" s="45"/>
      <c r="ILR81" s="45"/>
      <c r="ILS81" s="45"/>
      <c r="ILT81" s="45"/>
      <c r="ILU81" s="45"/>
      <c r="ILV81" s="45"/>
      <c r="ILW81" s="45"/>
      <c r="ILX81" s="45"/>
      <c r="ILY81" s="45"/>
      <c r="ILZ81" s="45"/>
      <c r="IMA81" s="45"/>
      <c r="IMB81" s="45"/>
      <c r="IMC81" s="45"/>
      <c r="IMD81" s="45"/>
      <c r="IME81" s="45"/>
      <c r="IMF81" s="45"/>
      <c r="IMG81" s="45"/>
      <c r="IMH81" s="45"/>
      <c r="IMI81" s="45"/>
      <c r="IMJ81" s="45"/>
      <c r="IMK81" s="45"/>
      <c r="IML81" s="45"/>
      <c r="IMM81" s="45"/>
      <c r="IMN81" s="45"/>
      <c r="IMO81" s="45"/>
      <c r="IMP81" s="45"/>
      <c r="IMQ81" s="45"/>
      <c r="IMR81" s="45"/>
      <c r="IMS81" s="45"/>
      <c r="IMT81" s="45"/>
      <c r="IMU81" s="45"/>
      <c r="IMV81" s="45"/>
      <c r="IMW81" s="45"/>
      <c r="IMX81" s="45"/>
      <c r="IMY81" s="45"/>
      <c r="IMZ81" s="45"/>
      <c r="INA81" s="45"/>
      <c r="INB81" s="45"/>
      <c r="INC81" s="45"/>
      <c r="IND81" s="45"/>
      <c r="INE81" s="45"/>
      <c r="INF81" s="45"/>
      <c r="ING81" s="45"/>
      <c r="INH81" s="45"/>
      <c r="INI81" s="45"/>
      <c r="INJ81" s="45"/>
      <c r="INK81" s="45"/>
      <c r="INL81" s="45"/>
      <c r="INM81" s="45"/>
      <c r="INN81" s="45"/>
      <c r="INO81" s="45"/>
      <c r="INP81" s="45"/>
      <c r="INQ81" s="45"/>
      <c r="INR81" s="45"/>
      <c r="INS81" s="45"/>
      <c r="INT81" s="45"/>
      <c r="INU81" s="45"/>
      <c r="INV81" s="45"/>
      <c r="INW81" s="45"/>
      <c r="INX81" s="45"/>
      <c r="INY81" s="45"/>
      <c r="INZ81" s="45"/>
      <c r="IOA81" s="45"/>
      <c r="IOB81" s="45"/>
      <c r="IOC81" s="45"/>
      <c r="IOD81" s="45"/>
      <c r="IOE81" s="45"/>
      <c r="IOF81" s="45"/>
      <c r="IOG81" s="45"/>
      <c r="IOH81" s="45"/>
      <c r="IOI81" s="45"/>
      <c r="IOJ81" s="45"/>
      <c r="IOK81" s="45"/>
      <c r="IOL81" s="45"/>
      <c r="IOM81" s="45"/>
      <c r="ION81" s="45"/>
      <c r="IOO81" s="45"/>
      <c r="IOP81" s="45"/>
      <c r="IOQ81" s="45"/>
      <c r="IOR81" s="45"/>
      <c r="IOS81" s="45"/>
      <c r="IOT81" s="45"/>
      <c r="IOU81" s="45"/>
      <c r="IOV81" s="45"/>
      <c r="IOW81" s="45"/>
      <c r="IOX81" s="45"/>
      <c r="IOY81" s="45"/>
      <c r="IOZ81" s="45"/>
      <c r="IPA81" s="45"/>
      <c r="IPB81" s="45"/>
      <c r="IPC81" s="45"/>
      <c r="IPD81" s="45"/>
      <c r="IPE81" s="45"/>
      <c r="IPF81" s="45"/>
      <c r="IPG81" s="45"/>
      <c r="IPH81" s="45"/>
      <c r="IPI81" s="45"/>
      <c r="IPJ81" s="45"/>
      <c r="IPK81" s="45"/>
      <c r="IPL81" s="45"/>
      <c r="IPM81" s="45"/>
      <c r="IPN81" s="45"/>
      <c r="IPO81" s="45"/>
      <c r="IPP81" s="45"/>
      <c r="IPQ81" s="45"/>
      <c r="IPR81" s="45"/>
      <c r="IPS81" s="45"/>
      <c r="IPT81" s="45"/>
      <c r="IPU81" s="45"/>
      <c r="IPV81" s="45"/>
      <c r="IPW81" s="45"/>
      <c r="IPX81" s="45"/>
      <c r="IPY81" s="45"/>
      <c r="IPZ81" s="45"/>
      <c r="IQA81" s="45"/>
      <c r="IQB81" s="45"/>
      <c r="IQC81" s="45"/>
      <c r="IQD81" s="45"/>
      <c r="IQE81" s="45"/>
      <c r="IQF81" s="45"/>
      <c r="IQG81" s="45"/>
      <c r="IQH81" s="45"/>
      <c r="IQI81" s="45"/>
      <c r="IQJ81" s="45"/>
      <c r="IQK81" s="45"/>
      <c r="IQL81" s="45"/>
      <c r="IQM81" s="45"/>
      <c r="IQN81" s="45"/>
      <c r="IQO81" s="45"/>
      <c r="IQP81" s="45"/>
      <c r="IQQ81" s="45"/>
      <c r="IQR81" s="45"/>
      <c r="IQS81" s="45"/>
      <c r="IQT81" s="45"/>
      <c r="IQU81" s="45"/>
      <c r="IQV81" s="45"/>
      <c r="IQW81" s="45"/>
      <c r="IQX81" s="45"/>
      <c r="IQY81" s="45"/>
      <c r="IQZ81" s="45"/>
      <c r="IRA81" s="45"/>
      <c r="IRB81" s="45"/>
      <c r="IRC81" s="45"/>
      <c r="IRD81" s="45"/>
      <c r="IRE81" s="45"/>
      <c r="IRF81" s="45"/>
      <c r="IRG81" s="45"/>
      <c r="IRH81" s="45"/>
      <c r="IRI81" s="45"/>
      <c r="IRJ81" s="45"/>
      <c r="IRK81" s="45"/>
      <c r="IRL81" s="45"/>
      <c r="IRM81" s="45"/>
      <c r="IRN81" s="45"/>
      <c r="IRO81" s="45"/>
      <c r="IRP81" s="45"/>
      <c r="IRQ81" s="45"/>
      <c r="IRR81" s="45"/>
      <c r="IRS81" s="45"/>
      <c r="IRT81" s="45"/>
      <c r="IRU81" s="45"/>
      <c r="IRV81" s="45"/>
      <c r="IRW81" s="45"/>
      <c r="IRX81" s="45"/>
      <c r="IRY81" s="45"/>
      <c r="IRZ81" s="45"/>
      <c r="ISA81" s="45"/>
      <c r="ISB81" s="45"/>
      <c r="ISC81" s="45"/>
      <c r="ISD81" s="45"/>
      <c r="ISE81" s="45"/>
      <c r="ISF81" s="45"/>
      <c r="ISG81" s="45"/>
      <c r="ISH81" s="45"/>
      <c r="ISI81" s="45"/>
      <c r="ISJ81" s="45"/>
      <c r="ISK81" s="45"/>
      <c r="ISL81" s="45"/>
      <c r="ISM81" s="45"/>
      <c r="ISN81" s="45"/>
      <c r="ISO81" s="45"/>
      <c r="ISP81" s="45"/>
      <c r="ISQ81" s="45"/>
      <c r="ISR81" s="45"/>
      <c r="ISS81" s="45"/>
      <c r="IST81" s="45"/>
      <c r="ISU81" s="45"/>
      <c r="ISV81" s="45"/>
      <c r="ISW81" s="45"/>
      <c r="ISX81" s="45"/>
      <c r="ISY81" s="45"/>
      <c r="ISZ81" s="45"/>
      <c r="ITA81" s="45"/>
      <c r="ITB81" s="45"/>
      <c r="ITC81" s="45"/>
      <c r="ITD81" s="45"/>
      <c r="ITE81" s="45"/>
      <c r="ITF81" s="45"/>
      <c r="ITG81" s="45"/>
      <c r="ITH81" s="45"/>
      <c r="ITI81" s="45"/>
      <c r="ITJ81" s="45"/>
      <c r="ITK81" s="45"/>
      <c r="ITL81" s="45"/>
      <c r="ITM81" s="45"/>
      <c r="ITN81" s="45"/>
      <c r="ITO81" s="45"/>
      <c r="ITP81" s="45"/>
      <c r="ITQ81" s="45"/>
      <c r="ITR81" s="45"/>
      <c r="ITS81" s="45"/>
      <c r="ITT81" s="45"/>
      <c r="ITU81" s="45"/>
      <c r="ITV81" s="45"/>
      <c r="ITW81" s="45"/>
      <c r="ITX81" s="45"/>
      <c r="ITY81" s="45"/>
      <c r="ITZ81" s="45"/>
      <c r="IUA81" s="45"/>
      <c r="IUB81" s="45"/>
      <c r="IUC81" s="45"/>
      <c r="IUD81" s="45"/>
      <c r="IUE81" s="45"/>
      <c r="IUF81" s="45"/>
      <c r="IUG81" s="45"/>
      <c r="IUH81" s="45"/>
      <c r="IUI81" s="45"/>
      <c r="IUJ81" s="45"/>
      <c r="IUK81" s="45"/>
      <c r="IUL81" s="45"/>
      <c r="IUM81" s="45"/>
      <c r="IUN81" s="45"/>
      <c r="IUO81" s="45"/>
      <c r="IUP81" s="45"/>
      <c r="IUQ81" s="45"/>
      <c r="IUR81" s="45"/>
      <c r="IUS81" s="45"/>
      <c r="IUT81" s="45"/>
      <c r="IUU81" s="45"/>
      <c r="IUV81" s="45"/>
      <c r="IUW81" s="45"/>
      <c r="IUX81" s="45"/>
      <c r="IUY81" s="45"/>
      <c r="IUZ81" s="45"/>
      <c r="IVA81" s="45"/>
      <c r="IVB81" s="45"/>
      <c r="IVC81" s="45"/>
      <c r="IVD81" s="45"/>
      <c r="IVE81" s="45"/>
      <c r="IVF81" s="45"/>
      <c r="IVG81" s="45"/>
      <c r="IVH81" s="45"/>
      <c r="IVI81" s="45"/>
      <c r="IVJ81" s="45"/>
      <c r="IVK81" s="45"/>
      <c r="IVL81" s="45"/>
      <c r="IVM81" s="45"/>
      <c r="IVN81" s="45"/>
      <c r="IVO81" s="45"/>
      <c r="IVP81" s="45"/>
      <c r="IVQ81" s="45"/>
      <c r="IVR81" s="45"/>
      <c r="IVS81" s="45"/>
      <c r="IVT81" s="45"/>
      <c r="IVU81" s="45"/>
      <c r="IVV81" s="45"/>
      <c r="IVW81" s="45"/>
      <c r="IVX81" s="45"/>
      <c r="IVY81" s="45"/>
      <c r="IVZ81" s="45"/>
      <c r="IWA81" s="45"/>
      <c r="IWB81" s="45"/>
      <c r="IWC81" s="45"/>
      <c r="IWD81" s="45"/>
      <c r="IWE81" s="45"/>
      <c r="IWF81" s="45"/>
      <c r="IWG81" s="45"/>
      <c r="IWH81" s="45"/>
      <c r="IWI81" s="45"/>
      <c r="IWJ81" s="45"/>
      <c r="IWK81" s="45"/>
      <c r="IWL81" s="45"/>
      <c r="IWM81" s="45"/>
      <c r="IWN81" s="45"/>
      <c r="IWO81" s="45"/>
      <c r="IWP81" s="45"/>
      <c r="IWQ81" s="45"/>
      <c r="IWR81" s="45"/>
      <c r="IWS81" s="45"/>
      <c r="IWT81" s="45"/>
      <c r="IWU81" s="45"/>
      <c r="IWV81" s="45"/>
      <c r="IWW81" s="45"/>
      <c r="IWX81" s="45"/>
      <c r="IWY81" s="45"/>
      <c r="IWZ81" s="45"/>
      <c r="IXA81" s="45"/>
      <c r="IXB81" s="45"/>
      <c r="IXC81" s="45"/>
      <c r="IXD81" s="45"/>
      <c r="IXE81" s="45"/>
      <c r="IXF81" s="45"/>
      <c r="IXG81" s="45"/>
      <c r="IXH81" s="45"/>
      <c r="IXI81" s="45"/>
      <c r="IXJ81" s="45"/>
      <c r="IXK81" s="45"/>
      <c r="IXL81" s="45"/>
      <c r="IXM81" s="45"/>
      <c r="IXN81" s="45"/>
      <c r="IXO81" s="45"/>
      <c r="IXP81" s="45"/>
      <c r="IXQ81" s="45"/>
      <c r="IXR81" s="45"/>
      <c r="IXS81" s="45"/>
      <c r="IXT81" s="45"/>
      <c r="IXU81" s="45"/>
      <c r="IXV81" s="45"/>
      <c r="IXW81" s="45"/>
      <c r="IXX81" s="45"/>
      <c r="IXY81" s="45"/>
      <c r="IXZ81" s="45"/>
      <c r="IYA81" s="45"/>
      <c r="IYB81" s="45"/>
      <c r="IYC81" s="45"/>
      <c r="IYD81" s="45"/>
      <c r="IYE81" s="45"/>
      <c r="IYF81" s="45"/>
      <c r="IYG81" s="45"/>
      <c r="IYH81" s="45"/>
      <c r="IYI81" s="45"/>
      <c r="IYJ81" s="45"/>
      <c r="IYK81" s="45"/>
      <c r="IYL81" s="45"/>
      <c r="IYM81" s="45"/>
      <c r="IYN81" s="45"/>
      <c r="IYO81" s="45"/>
      <c r="IYP81" s="45"/>
      <c r="IYQ81" s="45"/>
      <c r="IYR81" s="45"/>
      <c r="IYS81" s="45"/>
      <c r="IYT81" s="45"/>
      <c r="IYU81" s="45"/>
      <c r="IYV81" s="45"/>
      <c r="IYW81" s="45"/>
      <c r="IYX81" s="45"/>
      <c r="IYY81" s="45"/>
      <c r="IYZ81" s="45"/>
      <c r="IZA81" s="45"/>
      <c r="IZB81" s="45"/>
      <c r="IZC81" s="45"/>
      <c r="IZD81" s="45"/>
      <c r="IZE81" s="45"/>
      <c r="IZF81" s="45"/>
      <c r="IZG81" s="45"/>
      <c r="IZH81" s="45"/>
      <c r="IZI81" s="45"/>
      <c r="IZJ81" s="45"/>
      <c r="IZK81" s="45"/>
      <c r="IZL81" s="45"/>
      <c r="IZM81" s="45"/>
      <c r="IZN81" s="45"/>
      <c r="IZO81" s="45"/>
      <c r="IZP81" s="45"/>
      <c r="IZQ81" s="45"/>
      <c r="IZR81" s="45"/>
      <c r="IZS81" s="45"/>
      <c r="IZT81" s="45"/>
      <c r="IZU81" s="45"/>
      <c r="IZV81" s="45"/>
      <c r="IZW81" s="45"/>
      <c r="IZX81" s="45"/>
      <c r="IZY81" s="45"/>
      <c r="IZZ81" s="45"/>
      <c r="JAA81" s="45"/>
      <c r="JAB81" s="45"/>
      <c r="JAC81" s="45"/>
      <c r="JAD81" s="45"/>
      <c r="JAE81" s="45"/>
      <c r="JAF81" s="45"/>
      <c r="JAG81" s="45"/>
      <c r="JAH81" s="45"/>
      <c r="JAI81" s="45"/>
      <c r="JAJ81" s="45"/>
      <c r="JAK81" s="45"/>
      <c r="JAL81" s="45"/>
      <c r="JAM81" s="45"/>
      <c r="JAN81" s="45"/>
      <c r="JAO81" s="45"/>
      <c r="JAP81" s="45"/>
      <c r="JAQ81" s="45"/>
      <c r="JAR81" s="45"/>
      <c r="JAS81" s="45"/>
      <c r="JAT81" s="45"/>
      <c r="JAU81" s="45"/>
      <c r="JAV81" s="45"/>
      <c r="JAW81" s="45"/>
      <c r="JAX81" s="45"/>
      <c r="JAY81" s="45"/>
      <c r="JAZ81" s="45"/>
      <c r="JBA81" s="45"/>
      <c r="JBB81" s="45"/>
      <c r="JBC81" s="45"/>
      <c r="JBD81" s="45"/>
      <c r="JBE81" s="45"/>
      <c r="JBF81" s="45"/>
      <c r="JBG81" s="45"/>
      <c r="JBH81" s="45"/>
      <c r="JBI81" s="45"/>
      <c r="JBJ81" s="45"/>
      <c r="JBK81" s="45"/>
      <c r="JBL81" s="45"/>
      <c r="JBM81" s="45"/>
      <c r="JBN81" s="45"/>
      <c r="JBO81" s="45"/>
      <c r="JBP81" s="45"/>
      <c r="JBQ81" s="45"/>
      <c r="JBR81" s="45"/>
      <c r="JBS81" s="45"/>
      <c r="JBT81" s="45"/>
      <c r="JBU81" s="45"/>
      <c r="JBV81" s="45"/>
      <c r="JBW81" s="45"/>
      <c r="JBX81" s="45"/>
      <c r="JBY81" s="45"/>
      <c r="JBZ81" s="45"/>
      <c r="JCA81" s="45"/>
      <c r="JCB81" s="45"/>
      <c r="JCC81" s="45"/>
      <c r="JCD81" s="45"/>
      <c r="JCE81" s="45"/>
      <c r="JCF81" s="45"/>
      <c r="JCG81" s="45"/>
      <c r="JCH81" s="45"/>
      <c r="JCI81" s="45"/>
      <c r="JCJ81" s="45"/>
      <c r="JCK81" s="45"/>
      <c r="JCL81" s="45"/>
      <c r="JCM81" s="45"/>
      <c r="JCN81" s="45"/>
      <c r="JCO81" s="45"/>
      <c r="JCP81" s="45"/>
      <c r="JCQ81" s="45"/>
      <c r="JCR81" s="45"/>
      <c r="JCS81" s="45"/>
      <c r="JCT81" s="45"/>
      <c r="JCU81" s="45"/>
      <c r="JCV81" s="45"/>
      <c r="JCW81" s="45"/>
      <c r="JCX81" s="45"/>
      <c r="JCY81" s="45"/>
      <c r="JCZ81" s="45"/>
      <c r="JDA81" s="45"/>
      <c r="JDB81" s="45"/>
      <c r="JDC81" s="45"/>
      <c r="JDD81" s="45"/>
      <c r="JDE81" s="45"/>
      <c r="JDF81" s="45"/>
      <c r="JDG81" s="45"/>
      <c r="JDH81" s="45"/>
      <c r="JDI81" s="45"/>
      <c r="JDJ81" s="45"/>
      <c r="JDK81" s="45"/>
      <c r="JDL81" s="45"/>
      <c r="JDM81" s="45"/>
      <c r="JDN81" s="45"/>
      <c r="JDO81" s="45"/>
      <c r="JDP81" s="45"/>
      <c r="JDQ81" s="45"/>
      <c r="JDR81" s="45"/>
      <c r="JDS81" s="45"/>
      <c r="JDT81" s="45"/>
      <c r="JDU81" s="45"/>
      <c r="JDV81" s="45"/>
      <c r="JDW81" s="45"/>
      <c r="JDX81" s="45"/>
      <c r="JDY81" s="45"/>
      <c r="JDZ81" s="45"/>
      <c r="JEA81" s="45"/>
      <c r="JEB81" s="45"/>
      <c r="JEC81" s="45"/>
      <c r="JED81" s="45"/>
      <c r="JEE81" s="45"/>
      <c r="JEF81" s="45"/>
      <c r="JEG81" s="45"/>
      <c r="JEH81" s="45"/>
      <c r="JEI81" s="45"/>
      <c r="JEJ81" s="45"/>
      <c r="JEK81" s="45"/>
      <c r="JEL81" s="45"/>
      <c r="JEM81" s="45"/>
      <c r="JEN81" s="45"/>
      <c r="JEO81" s="45"/>
      <c r="JEP81" s="45"/>
      <c r="JEQ81" s="45"/>
      <c r="JER81" s="45"/>
      <c r="JES81" s="45"/>
      <c r="JET81" s="45"/>
      <c r="JEU81" s="45"/>
      <c r="JEV81" s="45"/>
      <c r="JEW81" s="45"/>
      <c r="JEX81" s="45"/>
      <c r="JEY81" s="45"/>
      <c r="JEZ81" s="45"/>
      <c r="JFA81" s="45"/>
      <c r="JFB81" s="45"/>
      <c r="JFC81" s="45"/>
      <c r="JFD81" s="45"/>
      <c r="JFE81" s="45"/>
      <c r="JFF81" s="45"/>
      <c r="JFG81" s="45"/>
      <c r="JFH81" s="45"/>
      <c r="JFI81" s="45"/>
      <c r="JFJ81" s="45"/>
      <c r="JFK81" s="45"/>
      <c r="JFL81" s="45"/>
      <c r="JFM81" s="45"/>
      <c r="JFN81" s="45"/>
      <c r="JFO81" s="45"/>
      <c r="JFP81" s="45"/>
      <c r="JFQ81" s="45"/>
      <c r="JFR81" s="45"/>
      <c r="JFS81" s="45"/>
      <c r="JFT81" s="45"/>
      <c r="JFU81" s="45"/>
      <c r="JFV81" s="45"/>
      <c r="JFW81" s="45"/>
      <c r="JFX81" s="45"/>
      <c r="JFY81" s="45"/>
      <c r="JFZ81" s="45"/>
      <c r="JGA81" s="45"/>
      <c r="JGB81" s="45"/>
      <c r="JGC81" s="45"/>
      <c r="JGD81" s="45"/>
      <c r="JGE81" s="45"/>
      <c r="JGF81" s="45"/>
      <c r="JGG81" s="45"/>
      <c r="JGH81" s="45"/>
      <c r="JGI81" s="45"/>
      <c r="JGJ81" s="45"/>
      <c r="JGK81" s="45"/>
      <c r="JGL81" s="45"/>
      <c r="JGM81" s="45"/>
      <c r="JGN81" s="45"/>
      <c r="JGO81" s="45"/>
      <c r="JGP81" s="45"/>
      <c r="JGQ81" s="45"/>
      <c r="JGR81" s="45"/>
      <c r="JGS81" s="45"/>
      <c r="JGT81" s="45"/>
      <c r="JGU81" s="45"/>
      <c r="JGV81" s="45"/>
      <c r="JGW81" s="45"/>
      <c r="JGX81" s="45"/>
      <c r="JGY81" s="45"/>
      <c r="JGZ81" s="45"/>
      <c r="JHA81" s="45"/>
      <c r="JHB81" s="45"/>
      <c r="JHC81" s="45"/>
      <c r="JHD81" s="45"/>
      <c r="JHE81" s="45"/>
      <c r="JHF81" s="45"/>
      <c r="JHG81" s="45"/>
      <c r="JHH81" s="45"/>
      <c r="JHI81" s="45"/>
      <c r="JHJ81" s="45"/>
      <c r="JHK81" s="45"/>
      <c r="JHL81" s="45"/>
      <c r="JHM81" s="45"/>
      <c r="JHN81" s="45"/>
      <c r="JHO81" s="45"/>
      <c r="JHP81" s="45"/>
      <c r="JHQ81" s="45"/>
      <c r="JHR81" s="45"/>
      <c r="JHS81" s="45"/>
      <c r="JHT81" s="45"/>
      <c r="JHU81" s="45"/>
      <c r="JHV81" s="45"/>
      <c r="JHW81" s="45"/>
      <c r="JHX81" s="45"/>
      <c r="JHY81" s="45"/>
      <c r="JHZ81" s="45"/>
      <c r="JIA81" s="45"/>
      <c r="JIB81" s="45"/>
      <c r="JIC81" s="45"/>
      <c r="JID81" s="45"/>
      <c r="JIE81" s="45"/>
      <c r="JIF81" s="45"/>
      <c r="JIG81" s="45"/>
      <c r="JIH81" s="45"/>
      <c r="JII81" s="45"/>
      <c r="JIJ81" s="45"/>
      <c r="JIK81" s="45"/>
      <c r="JIL81" s="45"/>
      <c r="JIM81" s="45"/>
      <c r="JIN81" s="45"/>
      <c r="JIO81" s="45"/>
      <c r="JIP81" s="45"/>
      <c r="JIQ81" s="45"/>
      <c r="JIR81" s="45"/>
      <c r="JIS81" s="45"/>
      <c r="JIT81" s="45"/>
      <c r="JIU81" s="45"/>
      <c r="JIV81" s="45"/>
      <c r="JIW81" s="45"/>
      <c r="JIX81" s="45"/>
      <c r="JIY81" s="45"/>
      <c r="JIZ81" s="45"/>
      <c r="JJA81" s="45"/>
      <c r="JJB81" s="45"/>
      <c r="JJC81" s="45"/>
      <c r="JJD81" s="45"/>
      <c r="JJE81" s="45"/>
      <c r="JJF81" s="45"/>
      <c r="JJG81" s="45"/>
      <c r="JJH81" s="45"/>
      <c r="JJI81" s="45"/>
      <c r="JJJ81" s="45"/>
      <c r="JJK81" s="45"/>
      <c r="JJL81" s="45"/>
      <c r="JJM81" s="45"/>
      <c r="JJN81" s="45"/>
      <c r="JJO81" s="45"/>
      <c r="JJP81" s="45"/>
      <c r="JJQ81" s="45"/>
      <c r="JJR81" s="45"/>
      <c r="JJS81" s="45"/>
      <c r="JJT81" s="45"/>
      <c r="JJU81" s="45"/>
      <c r="JJV81" s="45"/>
      <c r="JJW81" s="45"/>
      <c r="JJX81" s="45"/>
      <c r="JJY81" s="45"/>
      <c r="JJZ81" s="45"/>
      <c r="JKA81" s="45"/>
      <c r="JKB81" s="45"/>
      <c r="JKC81" s="45"/>
      <c r="JKD81" s="45"/>
      <c r="JKE81" s="45"/>
      <c r="JKF81" s="45"/>
      <c r="JKG81" s="45"/>
      <c r="JKH81" s="45"/>
      <c r="JKI81" s="45"/>
      <c r="JKJ81" s="45"/>
      <c r="JKK81" s="45"/>
      <c r="JKL81" s="45"/>
      <c r="JKM81" s="45"/>
      <c r="JKN81" s="45"/>
      <c r="JKO81" s="45"/>
      <c r="JKP81" s="45"/>
      <c r="JKQ81" s="45"/>
      <c r="JKR81" s="45"/>
      <c r="JKS81" s="45"/>
      <c r="JKT81" s="45"/>
      <c r="JKU81" s="45"/>
      <c r="JKV81" s="45"/>
      <c r="JKW81" s="45"/>
      <c r="JKX81" s="45"/>
      <c r="JKY81" s="45"/>
      <c r="JKZ81" s="45"/>
      <c r="JLA81" s="45"/>
      <c r="JLB81" s="45"/>
      <c r="JLC81" s="45"/>
      <c r="JLD81" s="45"/>
      <c r="JLE81" s="45"/>
      <c r="JLF81" s="45"/>
      <c r="JLG81" s="45"/>
      <c r="JLH81" s="45"/>
      <c r="JLI81" s="45"/>
      <c r="JLJ81" s="45"/>
      <c r="JLK81" s="45"/>
      <c r="JLL81" s="45"/>
      <c r="JLM81" s="45"/>
      <c r="JLN81" s="45"/>
      <c r="JLO81" s="45"/>
      <c r="JLP81" s="45"/>
      <c r="JLQ81" s="45"/>
      <c r="JLR81" s="45"/>
      <c r="JLS81" s="45"/>
      <c r="JLT81" s="45"/>
      <c r="JLU81" s="45"/>
      <c r="JLV81" s="45"/>
      <c r="JLW81" s="45"/>
      <c r="JLX81" s="45"/>
      <c r="JLY81" s="45"/>
      <c r="JLZ81" s="45"/>
      <c r="JMA81" s="45"/>
      <c r="JMB81" s="45"/>
      <c r="JMC81" s="45"/>
      <c r="JMD81" s="45"/>
      <c r="JME81" s="45"/>
      <c r="JMF81" s="45"/>
      <c r="JMG81" s="45"/>
      <c r="JMH81" s="45"/>
      <c r="JMI81" s="45"/>
      <c r="JMJ81" s="45"/>
      <c r="JMK81" s="45"/>
      <c r="JML81" s="45"/>
      <c r="JMM81" s="45"/>
      <c r="JMN81" s="45"/>
      <c r="JMO81" s="45"/>
      <c r="JMP81" s="45"/>
      <c r="JMQ81" s="45"/>
      <c r="JMR81" s="45"/>
      <c r="JMS81" s="45"/>
      <c r="JMT81" s="45"/>
      <c r="JMU81" s="45"/>
      <c r="JMV81" s="45"/>
      <c r="JMW81" s="45"/>
      <c r="JMX81" s="45"/>
      <c r="JMY81" s="45"/>
      <c r="JMZ81" s="45"/>
      <c r="JNA81" s="45"/>
      <c r="JNB81" s="45"/>
      <c r="JNC81" s="45"/>
      <c r="JND81" s="45"/>
      <c r="JNE81" s="45"/>
      <c r="JNF81" s="45"/>
      <c r="JNG81" s="45"/>
      <c r="JNH81" s="45"/>
      <c r="JNI81" s="45"/>
      <c r="JNJ81" s="45"/>
      <c r="JNK81" s="45"/>
      <c r="JNL81" s="45"/>
      <c r="JNM81" s="45"/>
      <c r="JNN81" s="45"/>
      <c r="JNO81" s="45"/>
      <c r="JNP81" s="45"/>
      <c r="JNQ81" s="45"/>
      <c r="JNR81" s="45"/>
      <c r="JNS81" s="45"/>
      <c r="JNT81" s="45"/>
      <c r="JNU81" s="45"/>
      <c r="JNV81" s="45"/>
      <c r="JNW81" s="45"/>
      <c r="JNX81" s="45"/>
      <c r="JNY81" s="45"/>
      <c r="JNZ81" s="45"/>
      <c r="JOA81" s="45"/>
      <c r="JOB81" s="45"/>
      <c r="JOC81" s="45"/>
      <c r="JOD81" s="45"/>
      <c r="JOE81" s="45"/>
      <c r="JOF81" s="45"/>
      <c r="JOG81" s="45"/>
      <c r="JOH81" s="45"/>
      <c r="JOI81" s="45"/>
      <c r="JOJ81" s="45"/>
      <c r="JOK81" s="45"/>
      <c r="JOL81" s="45"/>
      <c r="JOM81" s="45"/>
      <c r="JON81" s="45"/>
      <c r="JOO81" s="45"/>
      <c r="JOP81" s="45"/>
      <c r="JOQ81" s="45"/>
      <c r="JOR81" s="45"/>
      <c r="JOS81" s="45"/>
      <c r="JOT81" s="45"/>
      <c r="JOU81" s="45"/>
      <c r="JOV81" s="45"/>
      <c r="JOW81" s="45"/>
      <c r="JOX81" s="45"/>
      <c r="JOY81" s="45"/>
      <c r="JOZ81" s="45"/>
      <c r="JPA81" s="45"/>
      <c r="JPB81" s="45"/>
      <c r="JPC81" s="45"/>
      <c r="JPD81" s="45"/>
      <c r="JPE81" s="45"/>
      <c r="JPF81" s="45"/>
      <c r="JPG81" s="45"/>
      <c r="JPH81" s="45"/>
      <c r="JPI81" s="45"/>
      <c r="JPJ81" s="45"/>
      <c r="JPK81" s="45"/>
      <c r="JPL81" s="45"/>
      <c r="JPM81" s="45"/>
      <c r="JPN81" s="45"/>
      <c r="JPO81" s="45"/>
      <c r="JPP81" s="45"/>
      <c r="JPQ81" s="45"/>
      <c r="JPR81" s="45"/>
      <c r="JPS81" s="45"/>
      <c r="JPT81" s="45"/>
      <c r="JPU81" s="45"/>
      <c r="JPV81" s="45"/>
      <c r="JPW81" s="45"/>
      <c r="JPX81" s="45"/>
      <c r="JPY81" s="45"/>
      <c r="JPZ81" s="45"/>
      <c r="JQA81" s="45"/>
      <c r="JQB81" s="45"/>
      <c r="JQC81" s="45"/>
      <c r="JQD81" s="45"/>
      <c r="JQE81" s="45"/>
      <c r="JQF81" s="45"/>
      <c r="JQG81" s="45"/>
      <c r="JQH81" s="45"/>
      <c r="JQI81" s="45"/>
      <c r="JQJ81" s="45"/>
      <c r="JQK81" s="45"/>
      <c r="JQL81" s="45"/>
      <c r="JQM81" s="45"/>
      <c r="JQN81" s="45"/>
      <c r="JQO81" s="45"/>
      <c r="JQP81" s="45"/>
      <c r="JQQ81" s="45"/>
      <c r="JQR81" s="45"/>
      <c r="JQS81" s="45"/>
      <c r="JQT81" s="45"/>
      <c r="JQU81" s="45"/>
      <c r="JQV81" s="45"/>
      <c r="JQW81" s="45"/>
      <c r="JQX81" s="45"/>
      <c r="JQY81" s="45"/>
      <c r="JQZ81" s="45"/>
      <c r="JRA81" s="45"/>
      <c r="JRB81" s="45"/>
      <c r="JRC81" s="45"/>
      <c r="JRD81" s="45"/>
      <c r="JRE81" s="45"/>
      <c r="JRF81" s="45"/>
      <c r="JRG81" s="45"/>
      <c r="JRH81" s="45"/>
      <c r="JRI81" s="45"/>
      <c r="JRJ81" s="45"/>
      <c r="JRK81" s="45"/>
      <c r="JRL81" s="45"/>
      <c r="JRM81" s="45"/>
      <c r="JRN81" s="45"/>
      <c r="JRO81" s="45"/>
      <c r="JRP81" s="45"/>
      <c r="JRQ81" s="45"/>
      <c r="JRR81" s="45"/>
      <c r="JRS81" s="45"/>
      <c r="JRT81" s="45"/>
      <c r="JRU81" s="45"/>
      <c r="JRV81" s="45"/>
      <c r="JRW81" s="45"/>
      <c r="JRX81" s="45"/>
      <c r="JRY81" s="45"/>
      <c r="JRZ81" s="45"/>
      <c r="JSA81" s="45"/>
      <c r="JSB81" s="45"/>
      <c r="JSC81" s="45"/>
      <c r="JSD81" s="45"/>
      <c r="JSE81" s="45"/>
      <c r="JSF81" s="45"/>
      <c r="JSG81" s="45"/>
      <c r="JSH81" s="45"/>
      <c r="JSI81" s="45"/>
      <c r="JSJ81" s="45"/>
      <c r="JSK81" s="45"/>
      <c r="JSL81" s="45"/>
      <c r="JSM81" s="45"/>
      <c r="JSN81" s="45"/>
      <c r="JSO81" s="45"/>
      <c r="JSP81" s="45"/>
      <c r="JSQ81" s="45"/>
      <c r="JSR81" s="45"/>
      <c r="JSS81" s="45"/>
      <c r="JST81" s="45"/>
      <c r="JSU81" s="45"/>
      <c r="JSV81" s="45"/>
      <c r="JSW81" s="45"/>
      <c r="JSX81" s="45"/>
      <c r="JSY81" s="45"/>
      <c r="JSZ81" s="45"/>
      <c r="JTA81" s="45"/>
      <c r="JTB81" s="45"/>
      <c r="JTC81" s="45"/>
      <c r="JTD81" s="45"/>
      <c r="JTE81" s="45"/>
      <c r="JTF81" s="45"/>
      <c r="JTG81" s="45"/>
      <c r="JTH81" s="45"/>
      <c r="JTI81" s="45"/>
      <c r="JTJ81" s="45"/>
      <c r="JTK81" s="45"/>
      <c r="JTL81" s="45"/>
      <c r="JTM81" s="45"/>
      <c r="JTN81" s="45"/>
      <c r="JTO81" s="45"/>
      <c r="JTP81" s="45"/>
      <c r="JTQ81" s="45"/>
      <c r="JTR81" s="45"/>
      <c r="JTS81" s="45"/>
      <c r="JTT81" s="45"/>
      <c r="JTU81" s="45"/>
      <c r="JTV81" s="45"/>
      <c r="JTW81" s="45"/>
      <c r="JTX81" s="45"/>
      <c r="JTY81" s="45"/>
      <c r="JTZ81" s="45"/>
      <c r="JUA81" s="45"/>
      <c r="JUB81" s="45"/>
      <c r="JUC81" s="45"/>
      <c r="JUD81" s="45"/>
      <c r="JUE81" s="45"/>
      <c r="JUF81" s="45"/>
      <c r="JUG81" s="45"/>
      <c r="JUH81" s="45"/>
      <c r="JUI81" s="45"/>
      <c r="JUJ81" s="45"/>
      <c r="JUK81" s="45"/>
      <c r="JUL81" s="45"/>
      <c r="JUM81" s="45"/>
      <c r="JUN81" s="45"/>
      <c r="JUO81" s="45"/>
      <c r="JUP81" s="45"/>
      <c r="JUQ81" s="45"/>
      <c r="JUR81" s="45"/>
      <c r="JUS81" s="45"/>
      <c r="JUT81" s="45"/>
      <c r="JUU81" s="45"/>
      <c r="JUV81" s="45"/>
      <c r="JUW81" s="45"/>
      <c r="JUX81" s="45"/>
      <c r="JUY81" s="45"/>
      <c r="JUZ81" s="45"/>
      <c r="JVA81" s="45"/>
      <c r="JVB81" s="45"/>
      <c r="JVC81" s="45"/>
      <c r="JVD81" s="45"/>
      <c r="JVE81" s="45"/>
      <c r="JVF81" s="45"/>
      <c r="JVG81" s="45"/>
      <c r="JVH81" s="45"/>
      <c r="JVI81" s="45"/>
      <c r="JVJ81" s="45"/>
      <c r="JVK81" s="45"/>
      <c r="JVL81" s="45"/>
      <c r="JVM81" s="45"/>
      <c r="JVN81" s="45"/>
      <c r="JVO81" s="45"/>
      <c r="JVP81" s="45"/>
      <c r="JVQ81" s="45"/>
      <c r="JVR81" s="45"/>
      <c r="JVS81" s="45"/>
      <c r="JVT81" s="45"/>
      <c r="JVU81" s="45"/>
      <c r="JVV81" s="45"/>
      <c r="JVW81" s="45"/>
      <c r="JVX81" s="45"/>
      <c r="JVY81" s="45"/>
      <c r="JVZ81" s="45"/>
      <c r="JWA81" s="45"/>
      <c r="JWB81" s="45"/>
      <c r="JWC81" s="45"/>
      <c r="JWD81" s="45"/>
      <c r="JWE81" s="45"/>
      <c r="JWF81" s="45"/>
      <c r="JWG81" s="45"/>
      <c r="JWH81" s="45"/>
      <c r="JWI81" s="45"/>
      <c r="JWJ81" s="45"/>
      <c r="JWK81" s="45"/>
      <c r="JWL81" s="45"/>
      <c r="JWM81" s="45"/>
      <c r="JWN81" s="45"/>
      <c r="JWO81" s="45"/>
      <c r="JWP81" s="45"/>
      <c r="JWQ81" s="45"/>
      <c r="JWR81" s="45"/>
      <c r="JWS81" s="45"/>
      <c r="JWT81" s="45"/>
      <c r="JWU81" s="45"/>
      <c r="JWV81" s="45"/>
      <c r="JWW81" s="45"/>
      <c r="JWX81" s="45"/>
      <c r="JWY81" s="45"/>
      <c r="JWZ81" s="45"/>
      <c r="JXA81" s="45"/>
      <c r="JXB81" s="45"/>
      <c r="JXC81" s="45"/>
      <c r="JXD81" s="45"/>
      <c r="JXE81" s="45"/>
      <c r="JXF81" s="45"/>
      <c r="JXG81" s="45"/>
      <c r="JXH81" s="45"/>
      <c r="JXI81" s="45"/>
      <c r="JXJ81" s="45"/>
      <c r="JXK81" s="45"/>
      <c r="JXL81" s="45"/>
      <c r="JXM81" s="45"/>
      <c r="JXN81" s="45"/>
      <c r="JXO81" s="45"/>
      <c r="JXP81" s="45"/>
      <c r="JXQ81" s="45"/>
      <c r="JXR81" s="45"/>
      <c r="JXS81" s="45"/>
      <c r="JXT81" s="45"/>
      <c r="JXU81" s="45"/>
      <c r="JXV81" s="45"/>
      <c r="JXW81" s="45"/>
      <c r="JXX81" s="45"/>
      <c r="JXY81" s="45"/>
      <c r="JXZ81" s="45"/>
      <c r="JYA81" s="45"/>
      <c r="JYB81" s="45"/>
      <c r="JYC81" s="45"/>
      <c r="JYD81" s="45"/>
      <c r="JYE81" s="45"/>
      <c r="JYF81" s="45"/>
      <c r="JYG81" s="45"/>
      <c r="JYH81" s="45"/>
      <c r="JYI81" s="45"/>
      <c r="JYJ81" s="45"/>
      <c r="JYK81" s="45"/>
      <c r="JYL81" s="45"/>
      <c r="JYM81" s="45"/>
      <c r="JYN81" s="45"/>
      <c r="JYO81" s="45"/>
      <c r="JYP81" s="45"/>
      <c r="JYQ81" s="45"/>
      <c r="JYR81" s="45"/>
      <c r="JYS81" s="45"/>
      <c r="JYT81" s="45"/>
      <c r="JYU81" s="45"/>
      <c r="JYV81" s="45"/>
      <c r="JYW81" s="45"/>
      <c r="JYX81" s="45"/>
      <c r="JYY81" s="45"/>
      <c r="JYZ81" s="45"/>
      <c r="JZA81" s="45"/>
      <c r="JZB81" s="45"/>
      <c r="JZC81" s="45"/>
      <c r="JZD81" s="45"/>
      <c r="JZE81" s="45"/>
      <c r="JZF81" s="45"/>
      <c r="JZG81" s="45"/>
      <c r="JZH81" s="45"/>
      <c r="JZI81" s="45"/>
      <c r="JZJ81" s="45"/>
      <c r="JZK81" s="45"/>
      <c r="JZL81" s="45"/>
      <c r="JZM81" s="45"/>
      <c r="JZN81" s="45"/>
      <c r="JZO81" s="45"/>
      <c r="JZP81" s="45"/>
      <c r="JZQ81" s="45"/>
      <c r="JZR81" s="45"/>
      <c r="JZS81" s="45"/>
      <c r="JZT81" s="45"/>
      <c r="JZU81" s="45"/>
      <c r="JZV81" s="45"/>
      <c r="JZW81" s="45"/>
      <c r="JZX81" s="45"/>
      <c r="JZY81" s="45"/>
      <c r="JZZ81" s="45"/>
      <c r="KAA81" s="45"/>
      <c r="KAB81" s="45"/>
      <c r="KAC81" s="45"/>
      <c r="KAD81" s="45"/>
      <c r="KAE81" s="45"/>
      <c r="KAF81" s="45"/>
      <c r="KAG81" s="45"/>
      <c r="KAH81" s="45"/>
      <c r="KAI81" s="45"/>
      <c r="KAJ81" s="45"/>
      <c r="KAK81" s="45"/>
      <c r="KAL81" s="45"/>
      <c r="KAM81" s="45"/>
      <c r="KAN81" s="45"/>
      <c r="KAO81" s="45"/>
      <c r="KAP81" s="45"/>
      <c r="KAQ81" s="45"/>
      <c r="KAR81" s="45"/>
      <c r="KAS81" s="45"/>
      <c r="KAT81" s="45"/>
      <c r="KAU81" s="45"/>
      <c r="KAV81" s="45"/>
      <c r="KAW81" s="45"/>
      <c r="KAX81" s="45"/>
      <c r="KAY81" s="45"/>
      <c r="KAZ81" s="45"/>
      <c r="KBA81" s="45"/>
      <c r="KBB81" s="45"/>
      <c r="KBC81" s="45"/>
      <c r="KBD81" s="45"/>
      <c r="KBE81" s="45"/>
      <c r="KBF81" s="45"/>
      <c r="KBG81" s="45"/>
      <c r="KBH81" s="45"/>
      <c r="KBI81" s="45"/>
      <c r="KBJ81" s="45"/>
      <c r="KBK81" s="45"/>
      <c r="KBL81" s="45"/>
      <c r="KBM81" s="45"/>
      <c r="KBN81" s="45"/>
      <c r="KBO81" s="45"/>
      <c r="KBP81" s="45"/>
      <c r="KBQ81" s="45"/>
      <c r="KBR81" s="45"/>
      <c r="KBS81" s="45"/>
      <c r="KBT81" s="45"/>
      <c r="KBU81" s="45"/>
      <c r="KBV81" s="45"/>
      <c r="KBW81" s="45"/>
      <c r="KBX81" s="45"/>
      <c r="KBY81" s="45"/>
      <c r="KBZ81" s="45"/>
      <c r="KCA81" s="45"/>
      <c r="KCB81" s="45"/>
      <c r="KCC81" s="45"/>
      <c r="KCD81" s="45"/>
      <c r="KCE81" s="45"/>
      <c r="KCF81" s="45"/>
      <c r="KCG81" s="45"/>
      <c r="KCH81" s="45"/>
      <c r="KCI81" s="45"/>
      <c r="KCJ81" s="45"/>
      <c r="KCK81" s="45"/>
      <c r="KCL81" s="45"/>
      <c r="KCM81" s="45"/>
      <c r="KCN81" s="45"/>
      <c r="KCO81" s="45"/>
      <c r="KCP81" s="45"/>
      <c r="KCQ81" s="45"/>
      <c r="KCR81" s="45"/>
      <c r="KCS81" s="45"/>
      <c r="KCT81" s="45"/>
      <c r="KCU81" s="45"/>
      <c r="KCV81" s="45"/>
      <c r="KCW81" s="45"/>
      <c r="KCX81" s="45"/>
      <c r="KCY81" s="45"/>
      <c r="KCZ81" s="45"/>
      <c r="KDA81" s="45"/>
      <c r="KDB81" s="45"/>
      <c r="KDC81" s="45"/>
      <c r="KDD81" s="45"/>
      <c r="KDE81" s="45"/>
      <c r="KDF81" s="45"/>
      <c r="KDG81" s="45"/>
      <c r="KDH81" s="45"/>
      <c r="KDI81" s="45"/>
      <c r="KDJ81" s="45"/>
      <c r="KDK81" s="45"/>
      <c r="KDL81" s="45"/>
      <c r="KDM81" s="45"/>
      <c r="KDN81" s="45"/>
      <c r="KDO81" s="45"/>
      <c r="KDP81" s="45"/>
      <c r="KDQ81" s="45"/>
      <c r="KDR81" s="45"/>
      <c r="KDS81" s="45"/>
      <c r="KDT81" s="45"/>
      <c r="KDU81" s="45"/>
      <c r="KDV81" s="45"/>
      <c r="KDW81" s="45"/>
      <c r="KDX81" s="45"/>
      <c r="KDY81" s="45"/>
      <c r="KDZ81" s="45"/>
      <c r="KEA81" s="45"/>
      <c r="KEB81" s="45"/>
      <c r="KEC81" s="45"/>
      <c r="KED81" s="45"/>
      <c r="KEE81" s="45"/>
      <c r="KEF81" s="45"/>
      <c r="KEG81" s="45"/>
      <c r="KEH81" s="45"/>
      <c r="KEI81" s="45"/>
      <c r="KEJ81" s="45"/>
      <c r="KEK81" s="45"/>
      <c r="KEL81" s="45"/>
      <c r="KEM81" s="45"/>
      <c r="KEN81" s="45"/>
      <c r="KEO81" s="45"/>
      <c r="KEP81" s="45"/>
      <c r="KEQ81" s="45"/>
      <c r="KER81" s="45"/>
      <c r="KES81" s="45"/>
      <c r="KET81" s="45"/>
      <c r="KEU81" s="45"/>
      <c r="KEV81" s="45"/>
      <c r="KEW81" s="45"/>
      <c r="KEX81" s="45"/>
      <c r="KEY81" s="45"/>
      <c r="KEZ81" s="45"/>
      <c r="KFA81" s="45"/>
      <c r="KFB81" s="45"/>
      <c r="KFC81" s="45"/>
      <c r="KFD81" s="45"/>
      <c r="KFE81" s="45"/>
      <c r="KFF81" s="45"/>
      <c r="KFG81" s="45"/>
      <c r="KFH81" s="45"/>
      <c r="KFI81" s="45"/>
      <c r="KFJ81" s="45"/>
      <c r="KFK81" s="45"/>
      <c r="KFL81" s="45"/>
      <c r="KFM81" s="45"/>
      <c r="KFN81" s="45"/>
      <c r="KFO81" s="45"/>
      <c r="KFP81" s="45"/>
      <c r="KFQ81" s="45"/>
      <c r="KFR81" s="45"/>
      <c r="KFS81" s="45"/>
      <c r="KFT81" s="45"/>
      <c r="KFU81" s="45"/>
      <c r="KFV81" s="45"/>
      <c r="KFW81" s="45"/>
      <c r="KFX81" s="45"/>
      <c r="KFY81" s="45"/>
      <c r="KFZ81" s="45"/>
      <c r="KGA81" s="45"/>
      <c r="KGB81" s="45"/>
      <c r="KGC81" s="45"/>
      <c r="KGD81" s="45"/>
      <c r="KGE81" s="45"/>
      <c r="KGF81" s="45"/>
      <c r="KGG81" s="45"/>
      <c r="KGH81" s="45"/>
      <c r="KGI81" s="45"/>
      <c r="KGJ81" s="45"/>
      <c r="KGK81" s="45"/>
      <c r="KGL81" s="45"/>
      <c r="KGM81" s="45"/>
      <c r="KGN81" s="45"/>
      <c r="KGO81" s="45"/>
      <c r="KGP81" s="45"/>
      <c r="KGQ81" s="45"/>
      <c r="KGR81" s="45"/>
      <c r="KGS81" s="45"/>
      <c r="KGT81" s="45"/>
      <c r="KGU81" s="45"/>
      <c r="KGV81" s="45"/>
      <c r="KGW81" s="45"/>
      <c r="KGX81" s="45"/>
      <c r="KGY81" s="45"/>
      <c r="KGZ81" s="45"/>
      <c r="KHA81" s="45"/>
      <c r="KHB81" s="45"/>
      <c r="KHC81" s="45"/>
      <c r="KHD81" s="45"/>
      <c r="KHE81" s="45"/>
      <c r="KHF81" s="45"/>
      <c r="KHG81" s="45"/>
      <c r="KHH81" s="45"/>
      <c r="KHI81" s="45"/>
      <c r="KHJ81" s="45"/>
      <c r="KHK81" s="45"/>
      <c r="KHL81" s="45"/>
      <c r="KHM81" s="45"/>
      <c r="KHN81" s="45"/>
      <c r="KHO81" s="45"/>
      <c r="KHP81" s="45"/>
      <c r="KHQ81" s="45"/>
      <c r="KHR81" s="45"/>
      <c r="KHS81" s="45"/>
      <c r="KHT81" s="45"/>
      <c r="KHU81" s="45"/>
      <c r="KHV81" s="45"/>
      <c r="KHW81" s="45"/>
      <c r="KHX81" s="45"/>
      <c r="KHY81" s="45"/>
      <c r="KHZ81" s="45"/>
      <c r="KIA81" s="45"/>
      <c r="KIB81" s="45"/>
      <c r="KIC81" s="45"/>
      <c r="KID81" s="45"/>
      <c r="KIE81" s="45"/>
      <c r="KIF81" s="45"/>
      <c r="KIG81" s="45"/>
      <c r="KIH81" s="45"/>
      <c r="KII81" s="45"/>
      <c r="KIJ81" s="45"/>
      <c r="KIK81" s="45"/>
      <c r="KIL81" s="45"/>
      <c r="KIM81" s="45"/>
      <c r="KIN81" s="45"/>
      <c r="KIO81" s="45"/>
      <c r="KIP81" s="45"/>
      <c r="KIQ81" s="45"/>
      <c r="KIR81" s="45"/>
      <c r="KIS81" s="45"/>
      <c r="KIT81" s="45"/>
      <c r="KIU81" s="45"/>
      <c r="KIV81" s="45"/>
      <c r="KIW81" s="45"/>
      <c r="KIX81" s="45"/>
      <c r="KIY81" s="45"/>
      <c r="KIZ81" s="45"/>
      <c r="KJA81" s="45"/>
      <c r="KJB81" s="45"/>
      <c r="KJC81" s="45"/>
      <c r="KJD81" s="45"/>
      <c r="KJE81" s="45"/>
      <c r="KJF81" s="45"/>
      <c r="KJG81" s="45"/>
      <c r="KJH81" s="45"/>
      <c r="KJI81" s="45"/>
      <c r="KJJ81" s="45"/>
      <c r="KJK81" s="45"/>
      <c r="KJL81" s="45"/>
      <c r="KJM81" s="45"/>
      <c r="KJN81" s="45"/>
      <c r="KJO81" s="45"/>
      <c r="KJP81" s="45"/>
      <c r="KJQ81" s="45"/>
      <c r="KJR81" s="45"/>
      <c r="KJS81" s="45"/>
      <c r="KJT81" s="45"/>
      <c r="KJU81" s="45"/>
      <c r="KJV81" s="45"/>
      <c r="KJW81" s="45"/>
      <c r="KJX81" s="45"/>
      <c r="KJY81" s="45"/>
      <c r="KJZ81" s="45"/>
      <c r="KKA81" s="45"/>
      <c r="KKB81" s="45"/>
      <c r="KKC81" s="45"/>
      <c r="KKD81" s="45"/>
      <c r="KKE81" s="45"/>
      <c r="KKF81" s="45"/>
      <c r="KKG81" s="45"/>
      <c r="KKH81" s="45"/>
      <c r="KKI81" s="45"/>
      <c r="KKJ81" s="45"/>
      <c r="KKK81" s="45"/>
      <c r="KKL81" s="45"/>
      <c r="KKM81" s="45"/>
      <c r="KKN81" s="45"/>
      <c r="KKO81" s="45"/>
      <c r="KKP81" s="45"/>
      <c r="KKQ81" s="45"/>
      <c r="KKR81" s="45"/>
      <c r="KKS81" s="45"/>
      <c r="KKT81" s="45"/>
      <c r="KKU81" s="45"/>
      <c r="KKV81" s="45"/>
      <c r="KKW81" s="45"/>
      <c r="KKX81" s="45"/>
      <c r="KKY81" s="45"/>
      <c r="KKZ81" s="45"/>
      <c r="KLA81" s="45"/>
      <c r="KLB81" s="45"/>
      <c r="KLC81" s="45"/>
      <c r="KLD81" s="45"/>
      <c r="KLE81" s="45"/>
      <c r="KLF81" s="45"/>
      <c r="KLG81" s="45"/>
      <c r="KLH81" s="45"/>
      <c r="KLI81" s="45"/>
      <c r="KLJ81" s="45"/>
      <c r="KLK81" s="45"/>
      <c r="KLL81" s="45"/>
      <c r="KLM81" s="45"/>
      <c r="KLN81" s="45"/>
      <c r="KLO81" s="45"/>
      <c r="KLP81" s="45"/>
      <c r="KLQ81" s="45"/>
      <c r="KLR81" s="45"/>
      <c r="KLS81" s="45"/>
      <c r="KLT81" s="45"/>
      <c r="KLU81" s="45"/>
      <c r="KLV81" s="45"/>
      <c r="KLW81" s="45"/>
      <c r="KLX81" s="45"/>
      <c r="KLY81" s="45"/>
      <c r="KLZ81" s="45"/>
      <c r="KMA81" s="45"/>
      <c r="KMB81" s="45"/>
      <c r="KMC81" s="45"/>
      <c r="KMD81" s="45"/>
      <c r="KME81" s="45"/>
      <c r="KMF81" s="45"/>
      <c r="KMG81" s="45"/>
      <c r="KMH81" s="45"/>
      <c r="KMI81" s="45"/>
      <c r="KMJ81" s="45"/>
      <c r="KMK81" s="45"/>
      <c r="KML81" s="45"/>
      <c r="KMM81" s="45"/>
      <c r="KMN81" s="45"/>
      <c r="KMO81" s="45"/>
      <c r="KMP81" s="45"/>
      <c r="KMQ81" s="45"/>
      <c r="KMR81" s="45"/>
      <c r="KMS81" s="45"/>
      <c r="KMT81" s="45"/>
      <c r="KMU81" s="45"/>
      <c r="KMV81" s="45"/>
      <c r="KMW81" s="45"/>
      <c r="KMX81" s="45"/>
      <c r="KMY81" s="45"/>
      <c r="KMZ81" s="45"/>
      <c r="KNA81" s="45"/>
      <c r="KNB81" s="45"/>
      <c r="KNC81" s="45"/>
      <c r="KND81" s="45"/>
      <c r="KNE81" s="45"/>
      <c r="KNF81" s="45"/>
      <c r="KNG81" s="45"/>
      <c r="KNH81" s="45"/>
      <c r="KNI81" s="45"/>
      <c r="KNJ81" s="45"/>
      <c r="KNK81" s="45"/>
      <c r="KNL81" s="45"/>
      <c r="KNM81" s="45"/>
      <c r="KNN81" s="45"/>
      <c r="KNO81" s="45"/>
      <c r="KNP81" s="45"/>
      <c r="KNQ81" s="45"/>
      <c r="KNR81" s="45"/>
      <c r="KNS81" s="45"/>
      <c r="KNT81" s="45"/>
      <c r="KNU81" s="45"/>
      <c r="KNV81" s="45"/>
      <c r="KNW81" s="45"/>
      <c r="KNX81" s="45"/>
      <c r="KNY81" s="45"/>
      <c r="KNZ81" s="45"/>
      <c r="KOA81" s="45"/>
      <c r="KOB81" s="45"/>
      <c r="KOC81" s="45"/>
      <c r="KOD81" s="45"/>
      <c r="KOE81" s="45"/>
      <c r="KOF81" s="45"/>
      <c r="KOG81" s="45"/>
      <c r="KOH81" s="45"/>
      <c r="KOI81" s="45"/>
      <c r="KOJ81" s="45"/>
      <c r="KOK81" s="45"/>
      <c r="KOL81" s="45"/>
      <c r="KOM81" s="45"/>
      <c r="KON81" s="45"/>
      <c r="KOO81" s="45"/>
      <c r="KOP81" s="45"/>
      <c r="KOQ81" s="45"/>
      <c r="KOR81" s="45"/>
      <c r="KOS81" s="45"/>
      <c r="KOT81" s="45"/>
      <c r="KOU81" s="45"/>
      <c r="KOV81" s="45"/>
      <c r="KOW81" s="45"/>
      <c r="KOX81" s="45"/>
      <c r="KOY81" s="45"/>
      <c r="KOZ81" s="45"/>
      <c r="KPA81" s="45"/>
      <c r="KPB81" s="45"/>
      <c r="KPC81" s="45"/>
      <c r="KPD81" s="45"/>
      <c r="KPE81" s="45"/>
      <c r="KPF81" s="45"/>
      <c r="KPG81" s="45"/>
      <c r="KPH81" s="45"/>
      <c r="KPI81" s="45"/>
      <c r="KPJ81" s="45"/>
      <c r="KPK81" s="45"/>
      <c r="KPL81" s="45"/>
      <c r="KPM81" s="45"/>
      <c r="KPN81" s="45"/>
      <c r="KPO81" s="45"/>
      <c r="KPP81" s="45"/>
      <c r="KPQ81" s="45"/>
      <c r="KPR81" s="45"/>
      <c r="KPS81" s="45"/>
      <c r="KPT81" s="45"/>
      <c r="KPU81" s="45"/>
      <c r="KPV81" s="45"/>
      <c r="KPW81" s="45"/>
      <c r="KPX81" s="45"/>
      <c r="KPY81" s="45"/>
      <c r="KPZ81" s="45"/>
      <c r="KQA81" s="45"/>
      <c r="KQB81" s="45"/>
      <c r="KQC81" s="45"/>
      <c r="KQD81" s="45"/>
      <c r="KQE81" s="45"/>
      <c r="KQF81" s="45"/>
      <c r="KQG81" s="45"/>
      <c r="KQH81" s="45"/>
      <c r="KQI81" s="45"/>
      <c r="KQJ81" s="45"/>
      <c r="KQK81" s="45"/>
      <c r="KQL81" s="45"/>
      <c r="KQM81" s="45"/>
      <c r="KQN81" s="45"/>
      <c r="KQO81" s="45"/>
      <c r="KQP81" s="45"/>
      <c r="KQQ81" s="45"/>
      <c r="KQR81" s="45"/>
      <c r="KQS81" s="45"/>
      <c r="KQT81" s="45"/>
      <c r="KQU81" s="45"/>
      <c r="KQV81" s="45"/>
      <c r="KQW81" s="45"/>
      <c r="KQX81" s="45"/>
      <c r="KQY81" s="45"/>
      <c r="KQZ81" s="45"/>
      <c r="KRA81" s="45"/>
      <c r="KRB81" s="45"/>
      <c r="KRC81" s="45"/>
      <c r="KRD81" s="45"/>
      <c r="KRE81" s="45"/>
      <c r="KRF81" s="45"/>
      <c r="KRG81" s="45"/>
      <c r="KRH81" s="45"/>
      <c r="KRI81" s="45"/>
      <c r="KRJ81" s="45"/>
      <c r="KRK81" s="45"/>
      <c r="KRL81" s="45"/>
      <c r="KRM81" s="45"/>
      <c r="KRN81" s="45"/>
      <c r="KRO81" s="45"/>
      <c r="KRP81" s="45"/>
      <c r="KRQ81" s="45"/>
      <c r="KRR81" s="45"/>
      <c r="KRS81" s="45"/>
      <c r="KRT81" s="45"/>
      <c r="KRU81" s="45"/>
      <c r="KRV81" s="45"/>
      <c r="KRW81" s="45"/>
      <c r="KRX81" s="45"/>
      <c r="KRY81" s="45"/>
      <c r="KRZ81" s="45"/>
      <c r="KSA81" s="45"/>
      <c r="KSB81" s="45"/>
      <c r="KSC81" s="45"/>
      <c r="KSD81" s="45"/>
      <c r="KSE81" s="45"/>
      <c r="KSF81" s="45"/>
      <c r="KSG81" s="45"/>
      <c r="KSH81" s="45"/>
      <c r="KSI81" s="45"/>
      <c r="KSJ81" s="45"/>
      <c r="KSK81" s="45"/>
      <c r="KSL81" s="45"/>
      <c r="KSM81" s="45"/>
      <c r="KSN81" s="45"/>
      <c r="KSO81" s="45"/>
      <c r="KSP81" s="45"/>
      <c r="KSQ81" s="45"/>
      <c r="KSR81" s="45"/>
      <c r="KSS81" s="45"/>
      <c r="KST81" s="45"/>
      <c r="KSU81" s="45"/>
      <c r="KSV81" s="45"/>
      <c r="KSW81" s="45"/>
      <c r="KSX81" s="45"/>
      <c r="KSY81" s="45"/>
      <c r="KSZ81" s="45"/>
      <c r="KTA81" s="45"/>
      <c r="KTB81" s="45"/>
      <c r="KTC81" s="45"/>
      <c r="KTD81" s="45"/>
      <c r="KTE81" s="45"/>
      <c r="KTF81" s="45"/>
      <c r="KTG81" s="45"/>
      <c r="KTH81" s="45"/>
      <c r="KTI81" s="45"/>
      <c r="KTJ81" s="45"/>
      <c r="KTK81" s="45"/>
      <c r="KTL81" s="45"/>
      <c r="KTM81" s="45"/>
      <c r="KTN81" s="45"/>
      <c r="KTO81" s="45"/>
      <c r="KTP81" s="45"/>
      <c r="KTQ81" s="45"/>
      <c r="KTR81" s="45"/>
      <c r="KTS81" s="45"/>
      <c r="KTT81" s="45"/>
      <c r="KTU81" s="45"/>
      <c r="KTV81" s="45"/>
      <c r="KTW81" s="45"/>
      <c r="KTX81" s="45"/>
      <c r="KTY81" s="45"/>
      <c r="KTZ81" s="45"/>
      <c r="KUA81" s="45"/>
      <c r="KUB81" s="45"/>
      <c r="KUC81" s="45"/>
      <c r="KUD81" s="45"/>
      <c r="KUE81" s="45"/>
      <c r="KUF81" s="45"/>
      <c r="KUG81" s="45"/>
      <c r="KUH81" s="45"/>
      <c r="KUI81" s="45"/>
      <c r="KUJ81" s="45"/>
      <c r="KUK81" s="45"/>
      <c r="KUL81" s="45"/>
      <c r="KUM81" s="45"/>
      <c r="KUN81" s="45"/>
      <c r="KUO81" s="45"/>
      <c r="KUP81" s="45"/>
      <c r="KUQ81" s="45"/>
      <c r="KUR81" s="45"/>
      <c r="KUS81" s="45"/>
      <c r="KUT81" s="45"/>
      <c r="KUU81" s="45"/>
      <c r="KUV81" s="45"/>
      <c r="KUW81" s="45"/>
      <c r="KUX81" s="45"/>
      <c r="KUY81" s="45"/>
      <c r="KUZ81" s="45"/>
      <c r="KVA81" s="45"/>
      <c r="KVB81" s="45"/>
      <c r="KVC81" s="45"/>
      <c r="KVD81" s="45"/>
      <c r="KVE81" s="45"/>
      <c r="KVF81" s="45"/>
      <c r="KVG81" s="45"/>
      <c r="KVH81" s="45"/>
      <c r="KVI81" s="45"/>
      <c r="KVJ81" s="45"/>
      <c r="KVK81" s="45"/>
      <c r="KVL81" s="45"/>
      <c r="KVM81" s="45"/>
      <c r="KVN81" s="45"/>
      <c r="KVO81" s="45"/>
      <c r="KVP81" s="45"/>
      <c r="KVQ81" s="45"/>
      <c r="KVR81" s="45"/>
      <c r="KVS81" s="45"/>
      <c r="KVT81" s="45"/>
      <c r="KVU81" s="45"/>
      <c r="KVV81" s="45"/>
      <c r="KVW81" s="45"/>
      <c r="KVX81" s="45"/>
      <c r="KVY81" s="45"/>
      <c r="KVZ81" s="45"/>
      <c r="KWA81" s="45"/>
      <c r="KWB81" s="45"/>
      <c r="KWC81" s="45"/>
      <c r="KWD81" s="45"/>
      <c r="KWE81" s="45"/>
      <c r="KWF81" s="45"/>
      <c r="KWG81" s="45"/>
      <c r="KWH81" s="45"/>
      <c r="KWI81" s="45"/>
      <c r="KWJ81" s="45"/>
      <c r="KWK81" s="45"/>
      <c r="KWL81" s="45"/>
      <c r="KWM81" s="45"/>
      <c r="KWN81" s="45"/>
      <c r="KWO81" s="45"/>
      <c r="KWP81" s="45"/>
      <c r="KWQ81" s="45"/>
      <c r="KWR81" s="45"/>
      <c r="KWS81" s="45"/>
      <c r="KWT81" s="45"/>
      <c r="KWU81" s="45"/>
      <c r="KWV81" s="45"/>
      <c r="KWW81" s="45"/>
      <c r="KWX81" s="45"/>
      <c r="KWY81" s="45"/>
      <c r="KWZ81" s="45"/>
      <c r="KXA81" s="45"/>
      <c r="KXB81" s="45"/>
      <c r="KXC81" s="45"/>
      <c r="KXD81" s="45"/>
      <c r="KXE81" s="45"/>
      <c r="KXF81" s="45"/>
      <c r="KXG81" s="45"/>
      <c r="KXH81" s="45"/>
      <c r="KXI81" s="45"/>
      <c r="KXJ81" s="45"/>
      <c r="KXK81" s="45"/>
      <c r="KXL81" s="45"/>
      <c r="KXM81" s="45"/>
      <c r="KXN81" s="45"/>
      <c r="KXO81" s="45"/>
      <c r="KXP81" s="45"/>
      <c r="KXQ81" s="45"/>
      <c r="KXR81" s="45"/>
      <c r="KXS81" s="45"/>
      <c r="KXT81" s="45"/>
      <c r="KXU81" s="45"/>
      <c r="KXV81" s="45"/>
      <c r="KXW81" s="45"/>
      <c r="KXX81" s="45"/>
      <c r="KXY81" s="45"/>
      <c r="KXZ81" s="45"/>
      <c r="KYA81" s="45"/>
      <c r="KYB81" s="45"/>
      <c r="KYC81" s="45"/>
      <c r="KYD81" s="45"/>
      <c r="KYE81" s="45"/>
      <c r="KYF81" s="45"/>
      <c r="KYG81" s="45"/>
      <c r="KYH81" s="45"/>
      <c r="KYI81" s="45"/>
      <c r="KYJ81" s="45"/>
      <c r="KYK81" s="45"/>
      <c r="KYL81" s="45"/>
      <c r="KYM81" s="45"/>
      <c r="KYN81" s="45"/>
      <c r="KYO81" s="45"/>
      <c r="KYP81" s="45"/>
      <c r="KYQ81" s="45"/>
      <c r="KYR81" s="45"/>
      <c r="KYS81" s="45"/>
      <c r="KYT81" s="45"/>
      <c r="KYU81" s="45"/>
      <c r="KYV81" s="45"/>
      <c r="KYW81" s="45"/>
      <c r="KYX81" s="45"/>
      <c r="KYY81" s="45"/>
      <c r="KYZ81" s="45"/>
      <c r="KZA81" s="45"/>
      <c r="KZB81" s="45"/>
      <c r="KZC81" s="45"/>
      <c r="KZD81" s="45"/>
      <c r="KZE81" s="45"/>
      <c r="KZF81" s="45"/>
      <c r="KZG81" s="45"/>
      <c r="KZH81" s="45"/>
      <c r="KZI81" s="45"/>
      <c r="KZJ81" s="45"/>
      <c r="KZK81" s="45"/>
      <c r="KZL81" s="45"/>
      <c r="KZM81" s="45"/>
      <c r="KZN81" s="45"/>
      <c r="KZO81" s="45"/>
      <c r="KZP81" s="45"/>
      <c r="KZQ81" s="45"/>
      <c r="KZR81" s="45"/>
      <c r="KZS81" s="45"/>
      <c r="KZT81" s="45"/>
      <c r="KZU81" s="45"/>
      <c r="KZV81" s="45"/>
      <c r="KZW81" s="45"/>
      <c r="KZX81" s="45"/>
      <c r="KZY81" s="45"/>
      <c r="KZZ81" s="45"/>
      <c r="LAA81" s="45"/>
      <c r="LAB81" s="45"/>
      <c r="LAC81" s="45"/>
      <c r="LAD81" s="45"/>
      <c r="LAE81" s="45"/>
      <c r="LAF81" s="45"/>
      <c r="LAG81" s="45"/>
      <c r="LAH81" s="45"/>
      <c r="LAI81" s="45"/>
      <c r="LAJ81" s="45"/>
      <c r="LAK81" s="45"/>
      <c r="LAL81" s="45"/>
      <c r="LAM81" s="45"/>
      <c r="LAN81" s="45"/>
      <c r="LAO81" s="45"/>
      <c r="LAP81" s="45"/>
      <c r="LAQ81" s="45"/>
      <c r="LAR81" s="45"/>
      <c r="LAS81" s="45"/>
      <c r="LAT81" s="45"/>
      <c r="LAU81" s="45"/>
      <c r="LAV81" s="45"/>
      <c r="LAW81" s="45"/>
      <c r="LAX81" s="45"/>
      <c r="LAY81" s="45"/>
      <c r="LAZ81" s="45"/>
      <c r="LBA81" s="45"/>
      <c r="LBB81" s="45"/>
      <c r="LBC81" s="45"/>
      <c r="LBD81" s="45"/>
      <c r="LBE81" s="45"/>
      <c r="LBF81" s="45"/>
      <c r="LBG81" s="45"/>
      <c r="LBH81" s="45"/>
      <c r="LBI81" s="45"/>
      <c r="LBJ81" s="45"/>
      <c r="LBK81" s="45"/>
      <c r="LBL81" s="45"/>
      <c r="LBM81" s="45"/>
      <c r="LBN81" s="45"/>
      <c r="LBO81" s="45"/>
      <c r="LBP81" s="45"/>
      <c r="LBQ81" s="45"/>
      <c r="LBR81" s="45"/>
      <c r="LBS81" s="45"/>
      <c r="LBT81" s="45"/>
      <c r="LBU81" s="45"/>
      <c r="LBV81" s="45"/>
      <c r="LBW81" s="45"/>
      <c r="LBX81" s="45"/>
      <c r="LBY81" s="45"/>
      <c r="LBZ81" s="45"/>
      <c r="LCA81" s="45"/>
      <c r="LCB81" s="45"/>
      <c r="LCC81" s="45"/>
      <c r="LCD81" s="45"/>
      <c r="LCE81" s="45"/>
      <c r="LCF81" s="45"/>
      <c r="LCG81" s="45"/>
      <c r="LCH81" s="45"/>
      <c r="LCI81" s="45"/>
      <c r="LCJ81" s="45"/>
      <c r="LCK81" s="45"/>
      <c r="LCL81" s="45"/>
      <c r="LCM81" s="45"/>
      <c r="LCN81" s="45"/>
      <c r="LCO81" s="45"/>
      <c r="LCP81" s="45"/>
      <c r="LCQ81" s="45"/>
      <c r="LCR81" s="45"/>
      <c r="LCS81" s="45"/>
      <c r="LCT81" s="45"/>
      <c r="LCU81" s="45"/>
      <c r="LCV81" s="45"/>
      <c r="LCW81" s="45"/>
      <c r="LCX81" s="45"/>
      <c r="LCY81" s="45"/>
      <c r="LCZ81" s="45"/>
      <c r="LDA81" s="45"/>
      <c r="LDB81" s="45"/>
      <c r="LDC81" s="45"/>
      <c r="LDD81" s="45"/>
      <c r="LDE81" s="45"/>
      <c r="LDF81" s="45"/>
      <c r="LDG81" s="45"/>
      <c r="LDH81" s="45"/>
      <c r="LDI81" s="45"/>
      <c r="LDJ81" s="45"/>
      <c r="LDK81" s="45"/>
      <c r="LDL81" s="45"/>
      <c r="LDM81" s="45"/>
      <c r="LDN81" s="45"/>
      <c r="LDO81" s="45"/>
      <c r="LDP81" s="45"/>
      <c r="LDQ81" s="45"/>
      <c r="LDR81" s="45"/>
      <c r="LDS81" s="45"/>
      <c r="LDT81" s="45"/>
      <c r="LDU81" s="45"/>
      <c r="LDV81" s="45"/>
      <c r="LDW81" s="45"/>
      <c r="LDX81" s="45"/>
      <c r="LDY81" s="45"/>
      <c r="LDZ81" s="45"/>
      <c r="LEA81" s="45"/>
      <c r="LEB81" s="45"/>
      <c r="LEC81" s="45"/>
      <c r="LED81" s="45"/>
      <c r="LEE81" s="45"/>
      <c r="LEF81" s="45"/>
      <c r="LEG81" s="45"/>
      <c r="LEH81" s="45"/>
      <c r="LEI81" s="45"/>
      <c r="LEJ81" s="45"/>
      <c r="LEK81" s="45"/>
      <c r="LEL81" s="45"/>
      <c r="LEM81" s="45"/>
      <c r="LEN81" s="45"/>
      <c r="LEO81" s="45"/>
      <c r="LEP81" s="45"/>
      <c r="LEQ81" s="45"/>
      <c r="LER81" s="45"/>
      <c r="LES81" s="45"/>
      <c r="LET81" s="45"/>
      <c r="LEU81" s="45"/>
      <c r="LEV81" s="45"/>
      <c r="LEW81" s="45"/>
      <c r="LEX81" s="45"/>
      <c r="LEY81" s="45"/>
      <c r="LEZ81" s="45"/>
      <c r="LFA81" s="45"/>
      <c r="LFB81" s="45"/>
      <c r="LFC81" s="45"/>
      <c r="LFD81" s="45"/>
      <c r="LFE81" s="45"/>
      <c r="LFF81" s="45"/>
      <c r="LFG81" s="45"/>
      <c r="LFH81" s="45"/>
      <c r="LFI81" s="45"/>
      <c r="LFJ81" s="45"/>
      <c r="LFK81" s="45"/>
      <c r="LFL81" s="45"/>
      <c r="LFM81" s="45"/>
      <c r="LFN81" s="45"/>
      <c r="LFO81" s="45"/>
      <c r="LFP81" s="45"/>
      <c r="LFQ81" s="45"/>
      <c r="LFR81" s="45"/>
      <c r="LFS81" s="45"/>
      <c r="LFT81" s="45"/>
      <c r="LFU81" s="45"/>
      <c r="LFV81" s="45"/>
      <c r="LFW81" s="45"/>
      <c r="LFX81" s="45"/>
      <c r="LFY81" s="45"/>
      <c r="LFZ81" s="45"/>
      <c r="LGA81" s="45"/>
      <c r="LGB81" s="45"/>
      <c r="LGC81" s="45"/>
      <c r="LGD81" s="45"/>
      <c r="LGE81" s="45"/>
      <c r="LGF81" s="45"/>
      <c r="LGG81" s="45"/>
      <c r="LGH81" s="45"/>
      <c r="LGI81" s="45"/>
      <c r="LGJ81" s="45"/>
      <c r="LGK81" s="45"/>
      <c r="LGL81" s="45"/>
      <c r="LGM81" s="45"/>
      <c r="LGN81" s="45"/>
      <c r="LGO81" s="45"/>
      <c r="LGP81" s="45"/>
      <c r="LGQ81" s="45"/>
      <c r="LGR81" s="45"/>
      <c r="LGS81" s="45"/>
      <c r="LGT81" s="45"/>
      <c r="LGU81" s="45"/>
      <c r="LGV81" s="45"/>
      <c r="LGW81" s="45"/>
      <c r="LGX81" s="45"/>
      <c r="LGY81" s="45"/>
      <c r="LGZ81" s="45"/>
      <c r="LHA81" s="45"/>
      <c r="LHB81" s="45"/>
      <c r="LHC81" s="45"/>
      <c r="LHD81" s="45"/>
      <c r="LHE81" s="45"/>
      <c r="LHF81" s="45"/>
      <c r="LHG81" s="45"/>
      <c r="LHH81" s="45"/>
      <c r="LHI81" s="45"/>
      <c r="LHJ81" s="45"/>
      <c r="LHK81" s="45"/>
      <c r="LHL81" s="45"/>
      <c r="LHM81" s="45"/>
      <c r="LHN81" s="45"/>
      <c r="LHO81" s="45"/>
      <c r="LHP81" s="45"/>
      <c r="LHQ81" s="45"/>
      <c r="LHR81" s="45"/>
      <c r="LHS81" s="45"/>
      <c r="LHT81" s="45"/>
      <c r="LHU81" s="45"/>
      <c r="LHV81" s="45"/>
      <c r="LHW81" s="45"/>
      <c r="LHX81" s="45"/>
      <c r="LHY81" s="45"/>
      <c r="LHZ81" s="45"/>
      <c r="LIA81" s="45"/>
      <c r="LIB81" s="45"/>
      <c r="LIC81" s="45"/>
      <c r="LID81" s="45"/>
      <c r="LIE81" s="45"/>
      <c r="LIF81" s="45"/>
      <c r="LIG81" s="45"/>
      <c r="LIH81" s="45"/>
      <c r="LII81" s="45"/>
      <c r="LIJ81" s="45"/>
      <c r="LIK81" s="45"/>
      <c r="LIL81" s="45"/>
      <c r="LIM81" s="45"/>
      <c r="LIN81" s="45"/>
      <c r="LIO81" s="45"/>
      <c r="LIP81" s="45"/>
      <c r="LIQ81" s="45"/>
      <c r="LIR81" s="45"/>
      <c r="LIS81" s="45"/>
      <c r="LIT81" s="45"/>
      <c r="LIU81" s="45"/>
      <c r="LIV81" s="45"/>
      <c r="LIW81" s="45"/>
      <c r="LIX81" s="45"/>
      <c r="LIY81" s="45"/>
      <c r="LIZ81" s="45"/>
      <c r="LJA81" s="45"/>
      <c r="LJB81" s="45"/>
      <c r="LJC81" s="45"/>
      <c r="LJD81" s="45"/>
      <c r="LJE81" s="45"/>
      <c r="LJF81" s="45"/>
      <c r="LJG81" s="45"/>
      <c r="LJH81" s="45"/>
      <c r="LJI81" s="45"/>
      <c r="LJJ81" s="45"/>
      <c r="LJK81" s="45"/>
      <c r="LJL81" s="45"/>
      <c r="LJM81" s="45"/>
      <c r="LJN81" s="45"/>
      <c r="LJO81" s="45"/>
      <c r="LJP81" s="45"/>
      <c r="LJQ81" s="45"/>
      <c r="LJR81" s="45"/>
      <c r="LJS81" s="45"/>
      <c r="LJT81" s="45"/>
      <c r="LJU81" s="45"/>
      <c r="LJV81" s="45"/>
      <c r="LJW81" s="45"/>
      <c r="LJX81" s="45"/>
      <c r="LJY81" s="45"/>
      <c r="LJZ81" s="45"/>
      <c r="LKA81" s="45"/>
      <c r="LKB81" s="45"/>
      <c r="LKC81" s="45"/>
      <c r="LKD81" s="45"/>
      <c r="LKE81" s="45"/>
      <c r="LKF81" s="45"/>
      <c r="LKG81" s="45"/>
      <c r="LKH81" s="45"/>
      <c r="LKI81" s="45"/>
      <c r="LKJ81" s="45"/>
      <c r="LKK81" s="45"/>
      <c r="LKL81" s="45"/>
      <c r="LKM81" s="45"/>
      <c r="LKN81" s="45"/>
      <c r="LKO81" s="45"/>
      <c r="LKP81" s="45"/>
      <c r="LKQ81" s="45"/>
      <c r="LKR81" s="45"/>
      <c r="LKS81" s="45"/>
      <c r="LKT81" s="45"/>
      <c r="LKU81" s="45"/>
      <c r="LKV81" s="45"/>
      <c r="LKW81" s="45"/>
      <c r="LKX81" s="45"/>
      <c r="LKY81" s="45"/>
      <c r="LKZ81" s="45"/>
      <c r="LLA81" s="45"/>
      <c r="LLB81" s="45"/>
      <c r="LLC81" s="45"/>
      <c r="LLD81" s="45"/>
      <c r="LLE81" s="45"/>
      <c r="LLF81" s="45"/>
      <c r="LLG81" s="45"/>
      <c r="LLH81" s="45"/>
      <c r="LLI81" s="45"/>
      <c r="LLJ81" s="45"/>
      <c r="LLK81" s="45"/>
      <c r="LLL81" s="45"/>
      <c r="LLM81" s="45"/>
      <c r="LLN81" s="45"/>
      <c r="LLO81" s="45"/>
      <c r="LLP81" s="45"/>
      <c r="LLQ81" s="45"/>
      <c r="LLR81" s="45"/>
      <c r="LLS81" s="45"/>
      <c r="LLT81" s="45"/>
      <c r="LLU81" s="45"/>
      <c r="LLV81" s="45"/>
      <c r="LLW81" s="45"/>
      <c r="LLX81" s="45"/>
      <c r="LLY81" s="45"/>
      <c r="LLZ81" s="45"/>
      <c r="LMA81" s="45"/>
      <c r="LMB81" s="45"/>
      <c r="LMC81" s="45"/>
      <c r="LMD81" s="45"/>
      <c r="LME81" s="45"/>
      <c r="LMF81" s="45"/>
      <c r="LMG81" s="45"/>
      <c r="LMH81" s="45"/>
      <c r="LMI81" s="45"/>
      <c r="LMJ81" s="45"/>
      <c r="LMK81" s="45"/>
      <c r="LML81" s="45"/>
      <c r="LMM81" s="45"/>
      <c r="LMN81" s="45"/>
      <c r="LMO81" s="45"/>
      <c r="LMP81" s="45"/>
      <c r="LMQ81" s="45"/>
      <c r="LMR81" s="45"/>
      <c r="LMS81" s="45"/>
      <c r="LMT81" s="45"/>
      <c r="LMU81" s="45"/>
      <c r="LMV81" s="45"/>
      <c r="LMW81" s="45"/>
      <c r="LMX81" s="45"/>
      <c r="LMY81" s="45"/>
      <c r="LMZ81" s="45"/>
      <c r="LNA81" s="45"/>
      <c r="LNB81" s="45"/>
      <c r="LNC81" s="45"/>
      <c r="LND81" s="45"/>
      <c r="LNE81" s="45"/>
      <c r="LNF81" s="45"/>
      <c r="LNG81" s="45"/>
      <c r="LNH81" s="45"/>
      <c r="LNI81" s="45"/>
      <c r="LNJ81" s="45"/>
      <c r="LNK81" s="45"/>
      <c r="LNL81" s="45"/>
      <c r="LNM81" s="45"/>
      <c r="LNN81" s="45"/>
      <c r="LNO81" s="45"/>
      <c r="LNP81" s="45"/>
      <c r="LNQ81" s="45"/>
      <c r="LNR81" s="45"/>
      <c r="LNS81" s="45"/>
      <c r="LNT81" s="45"/>
      <c r="LNU81" s="45"/>
      <c r="LNV81" s="45"/>
      <c r="LNW81" s="45"/>
      <c r="LNX81" s="45"/>
      <c r="LNY81" s="45"/>
      <c r="LNZ81" s="45"/>
      <c r="LOA81" s="45"/>
      <c r="LOB81" s="45"/>
      <c r="LOC81" s="45"/>
      <c r="LOD81" s="45"/>
      <c r="LOE81" s="45"/>
      <c r="LOF81" s="45"/>
      <c r="LOG81" s="45"/>
      <c r="LOH81" s="45"/>
      <c r="LOI81" s="45"/>
      <c r="LOJ81" s="45"/>
      <c r="LOK81" s="45"/>
      <c r="LOL81" s="45"/>
      <c r="LOM81" s="45"/>
      <c r="LON81" s="45"/>
      <c r="LOO81" s="45"/>
      <c r="LOP81" s="45"/>
      <c r="LOQ81" s="45"/>
      <c r="LOR81" s="45"/>
      <c r="LOS81" s="45"/>
      <c r="LOT81" s="45"/>
      <c r="LOU81" s="45"/>
      <c r="LOV81" s="45"/>
      <c r="LOW81" s="45"/>
      <c r="LOX81" s="45"/>
      <c r="LOY81" s="45"/>
      <c r="LOZ81" s="45"/>
      <c r="LPA81" s="45"/>
      <c r="LPB81" s="45"/>
      <c r="LPC81" s="45"/>
      <c r="LPD81" s="45"/>
      <c r="LPE81" s="45"/>
      <c r="LPF81" s="45"/>
      <c r="LPG81" s="45"/>
      <c r="LPH81" s="45"/>
      <c r="LPI81" s="45"/>
      <c r="LPJ81" s="45"/>
      <c r="LPK81" s="45"/>
      <c r="LPL81" s="45"/>
      <c r="LPM81" s="45"/>
      <c r="LPN81" s="45"/>
      <c r="LPO81" s="45"/>
      <c r="LPP81" s="45"/>
      <c r="LPQ81" s="45"/>
      <c r="LPR81" s="45"/>
      <c r="LPS81" s="45"/>
      <c r="LPT81" s="45"/>
      <c r="LPU81" s="45"/>
      <c r="LPV81" s="45"/>
      <c r="LPW81" s="45"/>
      <c r="LPX81" s="45"/>
      <c r="LPY81" s="45"/>
      <c r="LPZ81" s="45"/>
      <c r="LQA81" s="45"/>
      <c r="LQB81" s="45"/>
      <c r="LQC81" s="45"/>
      <c r="LQD81" s="45"/>
      <c r="LQE81" s="45"/>
      <c r="LQF81" s="45"/>
      <c r="LQG81" s="45"/>
      <c r="LQH81" s="45"/>
      <c r="LQI81" s="45"/>
      <c r="LQJ81" s="45"/>
      <c r="LQK81" s="45"/>
      <c r="LQL81" s="45"/>
      <c r="LQM81" s="45"/>
      <c r="LQN81" s="45"/>
      <c r="LQO81" s="45"/>
      <c r="LQP81" s="45"/>
      <c r="LQQ81" s="45"/>
      <c r="LQR81" s="45"/>
      <c r="LQS81" s="45"/>
      <c r="LQT81" s="45"/>
      <c r="LQU81" s="45"/>
      <c r="LQV81" s="45"/>
      <c r="LQW81" s="45"/>
      <c r="LQX81" s="45"/>
      <c r="LQY81" s="45"/>
      <c r="LQZ81" s="45"/>
      <c r="LRA81" s="45"/>
      <c r="LRB81" s="45"/>
      <c r="LRC81" s="45"/>
      <c r="LRD81" s="45"/>
      <c r="LRE81" s="45"/>
      <c r="LRF81" s="45"/>
      <c r="LRG81" s="45"/>
      <c r="LRH81" s="45"/>
      <c r="LRI81" s="45"/>
      <c r="LRJ81" s="45"/>
      <c r="LRK81" s="45"/>
      <c r="LRL81" s="45"/>
      <c r="LRM81" s="45"/>
      <c r="LRN81" s="45"/>
      <c r="LRO81" s="45"/>
      <c r="LRP81" s="45"/>
      <c r="LRQ81" s="45"/>
      <c r="LRR81" s="45"/>
      <c r="LRS81" s="45"/>
      <c r="LRT81" s="45"/>
      <c r="LRU81" s="45"/>
      <c r="LRV81" s="45"/>
      <c r="LRW81" s="45"/>
      <c r="LRX81" s="45"/>
      <c r="LRY81" s="45"/>
      <c r="LRZ81" s="45"/>
      <c r="LSA81" s="45"/>
      <c r="LSB81" s="45"/>
      <c r="LSC81" s="45"/>
      <c r="LSD81" s="45"/>
      <c r="LSE81" s="45"/>
      <c r="LSF81" s="45"/>
      <c r="LSG81" s="45"/>
      <c r="LSH81" s="45"/>
      <c r="LSI81" s="45"/>
      <c r="LSJ81" s="45"/>
      <c r="LSK81" s="45"/>
      <c r="LSL81" s="45"/>
      <c r="LSM81" s="45"/>
      <c r="LSN81" s="45"/>
      <c r="LSO81" s="45"/>
      <c r="LSP81" s="45"/>
      <c r="LSQ81" s="45"/>
      <c r="LSR81" s="45"/>
      <c r="LSS81" s="45"/>
      <c r="LST81" s="45"/>
      <c r="LSU81" s="45"/>
      <c r="LSV81" s="45"/>
      <c r="LSW81" s="45"/>
      <c r="LSX81" s="45"/>
      <c r="LSY81" s="45"/>
      <c r="LSZ81" s="45"/>
      <c r="LTA81" s="45"/>
      <c r="LTB81" s="45"/>
      <c r="LTC81" s="45"/>
      <c r="LTD81" s="45"/>
      <c r="LTE81" s="45"/>
      <c r="LTF81" s="45"/>
      <c r="LTG81" s="45"/>
      <c r="LTH81" s="45"/>
      <c r="LTI81" s="45"/>
      <c r="LTJ81" s="45"/>
      <c r="LTK81" s="45"/>
      <c r="LTL81" s="45"/>
      <c r="LTM81" s="45"/>
      <c r="LTN81" s="45"/>
      <c r="LTO81" s="45"/>
      <c r="LTP81" s="45"/>
      <c r="LTQ81" s="45"/>
      <c r="LTR81" s="45"/>
      <c r="LTS81" s="45"/>
      <c r="LTT81" s="45"/>
      <c r="LTU81" s="45"/>
      <c r="LTV81" s="45"/>
      <c r="LTW81" s="45"/>
      <c r="LTX81" s="45"/>
      <c r="LTY81" s="45"/>
      <c r="LTZ81" s="45"/>
      <c r="LUA81" s="45"/>
      <c r="LUB81" s="45"/>
      <c r="LUC81" s="45"/>
      <c r="LUD81" s="45"/>
      <c r="LUE81" s="45"/>
      <c r="LUF81" s="45"/>
      <c r="LUG81" s="45"/>
      <c r="LUH81" s="45"/>
      <c r="LUI81" s="45"/>
      <c r="LUJ81" s="45"/>
      <c r="LUK81" s="45"/>
      <c r="LUL81" s="45"/>
      <c r="LUM81" s="45"/>
      <c r="LUN81" s="45"/>
      <c r="LUO81" s="45"/>
      <c r="LUP81" s="45"/>
      <c r="LUQ81" s="45"/>
      <c r="LUR81" s="45"/>
      <c r="LUS81" s="45"/>
      <c r="LUT81" s="45"/>
      <c r="LUU81" s="45"/>
      <c r="LUV81" s="45"/>
      <c r="LUW81" s="45"/>
      <c r="LUX81" s="45"/>
      <c r="LUY81" s="45"/>
      <c r="LUZ81" s="45"/>
      <c r="LVA81" s="45"/>
      <c r="LVB81" s="45"/>
      <c r="LVC81" s="45"/>
      <c r="LVD81" s="45"/>
      <c r="LVE81" s="45"/>
      <c r="LVF81" s="45"/>
      <c r="LVG81" s="45"/>
      <c r="LVH81" s="45"/>
      <c r="LVI81" s="45"/>
      <c r="LVJ81" s="45"/>
      <c r="LVK81" s="45"/>
      <c r="LVL81" s="45"/>
      <c r="LVM81" s="45"/>
      <c r="LVN81" s="45"/>
      <c r="LVO81" s="45"/>
      <c r="LVP81" s="45"/>
      <c r="LVQ81" s="45"/>
      <c r="LVR81" s="45"/>
      <c r="LVS81" s="45"/>
      <c r="LVT81" s="45"/>
      <c r="LVU81" s="45"/>
      <c r="LVV81" s="45"/>
      <c r="LVW81" s="45"/>
      <c r="LVX81" s="45"/>
      <c r="LVY81" s="45"/>
      <c r="LVZ81" s="45"/>
      <c r="LWA81" s="45"/>
      <c r="LWB81" s="45"/>
      <c r="LWC81" s="45"/>
      <c r="LWD81" s="45"/>
      <c r="LWE81" s="45"/>
      <c r="LWF81" s="45"/>
      <c r="LWG81" s="45"/>
      <c r="LWH81" s="45"/>
      <c r="LWI81" s="45"/>
      <c r="LWJ81" s="45"/>
      <c r="LWK81" s="45"/>
      <c r="LWL81" s="45"/>
      <c r="LWM81" s="45"/>
      <c r="LWN81" s="45"/>
      <c r="LWO81" s="45"/>
      <c r="LWP81" s="45"/>
      <c r="LWQ81" s="45"/>
      <c r="LWR81" s="45"/>
      <c r="LWS81" s="45"/>
      <c r="LWT81" s="45"/>
      <c r="LWU81" s="45"/>
      <c r="LWV81" s="45"/>
      <c r="LWW81" s="45"/>
      <c r="LWX81" s="45"/>
      <c r="LWY81" s="45"/>
      <c r="LWZ81" s="45"/>
      <c r="LXA81" s="45"/>
      <c r="LXB81" s="45"/>
      <c r="LXC81" s="45"/>
      <c r="LXD81" s="45"/>
      <c r="LXE81" s="45"/>
      <c r="LXF81" s="45"/>
      <c r="LXG81" s="45"/>
      <c r="LXH81" s="45"/>
      <c r="LXI81" s="45"/>
      <c r="LXJ81" s="45"/>
      <c r="LXK81" s="45"/>
      <c r="LXL81" s="45"/>
      <c r="LXM81" s="45"/>
      <c r="LXN81" s="45"/>
      <c r="LXO81" s="45"/>
      <c r="LXP81" s="45"/>
      <c r="LXQ81" s="45"/>
      <c r="LXR81" s="45"/>
      <c r="LXS81" s="45"/>
      <c r="LXT81" s="45"/>
      <c r="LXU81" s="45"/>
      <c r="LXV81" s="45"/>
      <c r="LXW81" s="45"/>
      <c r="LXX81" s="45"/>
      <c r="LXY81" s="45"/>
      <c r="LXZ81" s="45"/>
      <c r="LYA81" s="45"/>
      <c r="LYB81" s="45"/>
      <c r="LYC81" s="45"/>
      <c r="LYD81" s="45"/>
      <c r="LYE81" s="45"/>
      <c r="LYF81" s="45"/>
      <c r="LYG81" s="45"/>
      <c r="LYH81" s="45"/>
      <c r="LYI81" s="45"/>
      <c r="LYJ81" s="45"/>
      <c r="LYK81" s="45"/>
      <c r="LYL81" s="45"/>
      <c r="LYM81" s="45"/>
      <c r="LYN81" s="45"/>
      <c r="LYO81" s="45"/>
      <c r="LYP81" s="45"/>
      <c r="LYQ81" s="45"/>
      <c r="LYR81" s="45"/>
      <c r="LYS81" s="45"/>
      <c r="LYT81" s="45"/>
      <c r="LYU81" s="45"/>
      <c r="LYV81" s="45"/>
      <c r="LYW81" s="45"/>
      <c r="LYX81" s="45"/>
      <c r="LYY81" s="45"/>
      <c r="LYZ81" s="45"/>
      <c r="LZA81" s="45"/>
      <c r="LZB81" s="45"/>
      <c r="LZC81" s="45"/>
      <c r="LZD81" s="45"/>
      <c r="LZE81" s="45"/>
      <c r="LZF81" s="45"/>
      <c r="LZG81" s="45"/>
      <c r="LZH81" s="45"/>
      <c r="LZI81" s="45"/>
      <c r="LZJ81" s="45"/>
      <c r="LZK81" s="45"/>
      <c r="LZL81" s="45"/>
      <c r="LZM81" s="45"/>
      <c r="LZN81" s="45"/>
      <c r="LZO81" s="45"/>
      <c r="LZP81" s="45"/>
      <c r="LZQ81" s="45"/>
      <c r="LZR81" s="45"/>
      <c r="LZS81" s="45"/>
      <c r="LZT81" s="45"/>
      <c r="LZU81" s="45"/>
      <c r="LZV81" s="45"/>
      <c r="LZW81" s="45"/>
      <c r="LZX81" s="45"/>
      <c r="LZY81" s="45"/>
      <c r="LZZ81" s="45"/>
      <c r="MAA81" s="45"/>
      <c r="MAB81" s="45"/>
      <c r="MAC81" s="45"/>
      <c r="MAD81" s="45"/>
      <c r="MAE81" s="45"/>
      <c r="MAF81" s="45"/>
      <c r="MAG81" s="45"/>
      <c r="MAH81" s="45"/>
      <c r="MAI81" s="45"/>
      <c r="MAJ81" s="45"/>
      <c r="MAK81" s="45"/>
      <c r="MAL81" s="45"/>
      <c r="MAM81" s="45"/>
      <c r="MAN81" s="45"/>
      <c r="MAO81" s="45"/>
      <c r="MAP81" s="45"/>
      <c r="MAQ81" s="45"/>
      <c r="MAR81" s="45"/>
      <c r="MAS81" s="45"/>
      <c r="MAT81" s="45"/>
      <c r="MAU81" s="45"/>
      <c r="MAV81" s="45"/>
      <c r="MAW81" s="45"/>
      <c r="MAX81" s="45"/>
      <c r="MAY81" s="45"/>
      <c r="MAZ81" s="45"/>
      <c r="MBA81" s="45"/>
      <c r="MBB81" s="45"/>
      <c r="MBC81" s="45"/>
      <c r="MBD81" s="45"/>
      <c r="MBE81" s="45"/>
      <c r="MBF81" s="45"/>
      <c r="MBG81" s="45"/>
      <c r="MBH81" s="45"/>
      <c r="MBI81" s="45"/>
      <c r="MBJ81" s="45"/>
      <c r="MBK81" s="45"/>
      <c r="MBL81" s="45"/>
      <c r="MBM81" s="45"/>
      <c r="MBN81" s="45"/>
      <c r="MBO81" s="45"/>
      <c r="MBP81" s="45"/>
      <c r="MBQ81" s="45"/>
      <c r="MBR81" s="45"/>
      <c r="MBS81" s="45"/>
      <c r="MBT81" s="45"/>
      <c r="MBU81" s="45"/>
      <c r="MBV81" s="45"/>
      <c r="MBW81" s="45"/>
      <c r="MBX81" s="45"/>
      <c r="MBY81" s="45"/>
      <c r="MBZ81" s="45"/>
      <c r="MCA81" s="45"/>
      <c r="MCB81" s="45"/>
      <c r="MCC81" s="45"/>
      <c r="MCD81" s="45"/>
      <c r="MCE81" s="45"/>
      <c r="MCF81" s="45"/>
      <c r="MCG81" s="45"/>
      <c r="MCH81" s="45"/>
      <c r="MCI81" s="45"/>
      <c r="MCJ81" s="45"/>
      <c r="MCK81" s="45"/>
      <c r="MCL81" s="45"/>
      <c r="MCM81" s="45"/>
      <c r="MCN81" s="45"/>
      <c r="MCO81" s="45"/>
      <c r="MCP81" s="45"/>
      <c r="MCQ81" s="45"/>
      <c r="MCR81" s="45"/>
      <c r="MCS81" s="45"/>
      <c r="MCT81" s="45"/>
      <c r="MCU81" s="45"/>
      <c r="MCV81" s="45"/>
      <c r="MCW81" s="45"/>
      <c r="MCX81" s="45"/>
      <c r="MCY81" s="45"/>
      <c r="MCZ81" s="45"/>
      <c r="MDA81" s="45"/>
      <c r="MDB81" s="45"/>
      <c r="MDC81" s="45"/>
      <c r="MDD81" s="45"/>
      <c r="MDE81" s="45"/>
      <c r="MDF81" s="45"/>
      <c r="MDG81" s="45"/>
      <c r="MDH81" s="45"/>
      <c r="MDI81" s="45"/>
      <c r="MDJ81" s="45"/>
      <c r="MDK81" s="45"/>
      <c r="MDL81" s="45"/>
      <c r="MDM81" s="45"/>
      <c r="MDN81" s="45"/>
      <c r="MDO81" s="45"/>
      <c r="MDP81" s="45"/>
      <c r="MDQ81" s="45"/>
      <c r="MDR81" s="45"/>
      <c r="MDS81" s="45"/>
      <c r="MDT81" s="45"/>
      <c r="MDU81" s="45"/>
      <c r="MDV81" s="45"/>
      <c r="MDW81" s="45"/>
      <c r="MDX81" s="45"/>
      <c r="MDY81" s="45"/>
      <c r="MDZ81" s="45"/>
      <c r="MEA81" s="45"/>
      <c r="MEB81" s="45"/>
      <c r="MEC81" s="45"/>
      <c r="MED81" s="45"/>
      <c r="MEE81" s="45"/>
      <c r="MEF81" s="45"/>
      <c r="MEG81" s="45"/>
      <c r="MEH81" s="45"/>
      <c r="MEI81" s="45"/>
      <c r="MEJ81" s="45"/>
      <c r="MEK81" s="45"/>
      <c r="MEL81" s="45"/>
      <c r="MEM81" s="45"/>
      <c r="MEN81" s="45"/>
      <c r="MEO81" s="45"/>
      <c r="MEP81" s="45"/>
      <c r="MEQ81" s="45"/>
      <c r="MER81" s="45"/>
      <c r="MES81" s="45"/>
      <c r="MET81" s="45"/>
      <c r="MEU81" s="45"/>
      <c r="MEV81" s="45"/>
      <c r="MEW81" s="45"/>
      <c r="MEX81" s="45"/>
      <c r="MEY81" s="45"/>
      <c r="MEZ81" s="45"/>
      <c r="MFA81" s="45"/>
      <c r="MFB81" s="45"/>
      <c r="MFC81" s="45"/>
      <c r="MFD81" s="45"/>
      <c r="MFE81" s="45"/>
      <c r="MFF81" s="45"/>
      <c r="MFG81" s="45"/>
      <c r="MFH81" s="45"/>
      <c r="MFI81" s="45"/>
      <c r="MFJ81" s="45"/>
      <c r="MFK81" s="45"/>
      <c r="MFL81" s="45"/>
      <c r="MFM81" s="45"/>
      <c r="MFN81" s="45"/>
      <c r="MFO81" s="45"/>
      <c r="MFP81" s="45"/>
      <c r="MFQ81" s="45"/>
      <c r="MFR81" s="45"/>
      <c r="MFS81" s="45"/>
      <c r="MFT81" s="45"/>
      <c r="MFU81" s="45"/>
      <c r="MFV81" s="45"/>
      <c r="MFW81" s="45"/>
      <c r="MFX81" s="45"/>
      <c r="MFY81" s="45"/>
      <c r="MFZ81" s="45"/>
      <c r="MGA81" s="45"/>
      <c r="MGB81" s="45"/>
      <c r="MGC81" s="45"/>
      <c r="MGD81" s="45"/>
      <c r="MGE81" s="45"/>
      <c r="MGF81" s="45"/>
      <c r="MGG81" s="45"/>
      <c r="MGH81" s="45"/>
      <c r="MGI81" s="45"/>
      <c r="MGJ81" s="45"/>
      <c r="MGK81" s="45"/>
      <c r="MGL81" s="45"/>
      <c r="MGM81" s="45"/>
      <c r="MGN81" s="45"/>
      <c r="MGO81" s="45"/>
      <c r="MGP81" s="45"/>
      <c r="MGQ81" s="45"/>
      <c r="MGR81" s="45"/>
      <c r="MGS81" s="45"/>
      <c r="MGT81" s="45"/>
      <c r="MGU81" s="45"/>
      <c r="MGV81" s="45"/>
      <c r="MGW81" s="45"/>
      <c r="MGX81" s="45"/>
      <c r="MGY81" s="45"/>
      <c r="MGZ81" s="45"/>
      <c r="MHA81" s="45"/>
      <c r="MHB81" s="45"/>
      <c r="MHC81" s="45"/>
      <c r="MHD81" s="45"/>
      <c r="MHE81" s="45"/>
      <c r="MHF81" s="45"/>
      <c r="MHG81" s="45"/>
      <c r="MHH81" s="45"/>
      <c r="MHI81" s="45"/>
      <c r="MHJ81" s="45"/>
      <c r="MHK81" s="45"/>
      <c r="MHL81" s="45"/>
      <c r="MHM81" s="45"/>
      <c r="MHN81" s="45"/>
      <c r="MHO81" s="45"/>
      <c r="MHP81" s="45"/>
      <c r="MHQ81" s="45"/>
      <c r="MHR81" s="45"/>
      <c r="MHS81" s="45"/>
      <c r="MHT81" s="45"/>
      <c r="MHU81" s="45"/>
      <c r="MHV81" s="45"/>
      <c r="MHW81" s="45"/>
      <c r="MHX81" s="45"/>
      <c r="MHY81" s="45"/>
      <c r="MHZ81" s="45"/>
      <c r="MIA81" s="45"/>
      <c r="MIB81" s="45"/>
      <c r="MIC81" s="45"/>
      <c r="MID81" s="45"/>
      <c r="MIE81" s="45"/>
      <c r="MIF81" s="45"/>
      <c r="MIG81" s="45"/>
      <c r="MIH81" s="45"/>
      <c r="MII81" s="45"/>
      <c r="MIJ81" s="45"/>
      <c r="MIK81" s="45"/>
      <c r="MIL81" s="45"/>
      <c r="MIM81" s="45"/>
      <c r="MIN81" s="45"/>
      <c r="MIO81" s="45"/>
      <c r="MIP81" s="45"/>
      <c r="MIQ81" s="45"/>
      <c r="MIR81" s="45"/>
      <c r="MIS81" s="45"/>
      <c r="MIT81" s="45"/>
      <c r="MIU81" s="45"/>
      <c r="MIV81" s="45"/>
      <c r="MIW81" s="45"/>
      <c r="MIX81" s="45"/>
      <c r="MIY81" s="45"/>
      <c r="MIZ81" s="45"/>
      <c r="MJA81" s="45"/>
      <c r="MJB81" s="45"/>
      <c r="MJC81" s="45"/>
      <c r="MJD81" s="45"/>
      <c r="MJE81" s="45"/>
      <c r="MJF81" s="45"/>
      <c r="MJG81" s="45"/>
      <c r="MJH81" s="45"/>
      <c r="MJI81" s="45"/>
      <c r="MJJ81" s="45"/>
      <c r="MJK81" s="45"/>
      <c r="MJL81" s="45"/>
      <c r="MJM81" s="45"/>
      <c r="MJN81" s="45"/>
      <c r="MJO81" s="45"/>
      <c r="MJP81" s="45"/>
      <c r="MJQ81" s="45"/>
      <c r="MJR81" s="45"/>
      <c r="MJS81" s="45"/>
      <c r="MJT81" s="45"/>
      <c r="MJU81" s="45"/>
      <c r="MJV81" s="45"/>
      <c r="MJW81" s="45"/>
      <c r="MJX81" s="45"/>
      <c r="MJY81" s="45"/>
      <c r="MJZ81" s="45"/>
      <c r="MKA81" s="45"/>
      <c r="MKB81" s="45"/>
      <c r="MKC81" s="45"/>
      <c r="MKD81" s="45"/>
      <c r="MKE81" s="45"/>
      <c r="MKF81" s="45"/>
      <c r="MKG81" s="45"/>
      <c r="MKH81" s="45"/>
      <c r="MKI81" s="45"/>
      <c r="MKJ81" s="45"/>
      <c r="MKK81" s="45"/>
      <c r="MKL81" s="45"/>
      <c r="MKM81" s="45"/>
      <c r="MKN81" s="45"/>
      <c r="MKO81" s="45"/>
      <c r="MKP81" s="45"/>
      <c r="MKQ81" s="45"/>
      <c r="MKR81" s="45"/>
      <c r="MKS81" s="45"/>
      <c r="MKT81" s="45"/>
      <c r="MKU81" s="45"/>
      <c r="MKV81" s="45"/>
      <c r="MKW81" s="45"/>
      <c r="MKX81" s="45"/>
      <c r="MKY81" s="45"/>
      <c r="MKZ81" s="45"/>
      <c r="MLA81" s="45"/>
      <c r="MLB81" s="45"/>
      <c r="MLC81" s="45"/>
      <c r="MLD81" s="45"/>
      <c r="MLE81" s="45"/>
      <c r="MLF81" s="45"/>
      <c r="MLG81" s="45"/>
      <c r="MLH81" s="45"/>
      <c r="MLI81" s="45"/>
      <c r="MLJ81" s="45"/>
      <c r="MLK81" s="45"/>
      <c r="MLL81" s="45"/>
      <c r="MLM81" s="45"/>
      <c r="MLN81" s="45"/>
      <c r="MLO81" s="45"/>
      <c r="MLP81" s="45"/>
      <c r="MLQ81" s="45"/>
      <c r="MLR81" s="45"/>
      <c r="MLS81" s="45"/>
      <c r="MLT81" s="45"/>
      <c r="MLU81" s="45"/>
      <c r="MLV81" s="45"/>
      <c r="MLW81" s="45"/>
      <c r="MLX81" s="45"/>
      <c r="MLY81" s="45"/>
      <c r="MLZ81" s="45"/>
      <c r="MMA81" s="45"/>
      <c r="MMB81" s="45"/>
      <c r="MMC81" s="45"/>
      <c r="MMD81" s="45"/>
      <c r="MME81" s="45"/>
      <c r="MMF81" s="45"/>
      <c r="MMG81" s="45"/>
      <c r="MMH81" s="45"/>
      <c r="MMI81" s="45"/>
      <c r="MMJ81" s="45"/>
      <c r="MMK81" s="45"/>
      <c r="MML81" s="45"/>
      <c r="MMM81" s="45"/>
      <c r="MMN81" s="45"/>
      <c r="MMO81" s="45"/>
      <c r="MMP81" s="45"/>
      <c r="MMQ81" s="45"/>
      <c r="MMR81" s="45"/>
      <c r="MMS81" s="45"/>
      <c r="MMT81" s="45"/>
      <c r="MMU81" s="45"/>
      <c r="MMV81" s="45"/>
      <c r="MMW81" s="45"/>
      <c r="MMX81" s="45"/>
      <c r="MMY81" s="45"/>
      <c r="MMZ81" s="45"/>
      <c r="MNA81" s="45"/>
      <c r="MNB81" s="45"/>
      <c r="MNC81" s="45"/>
      <c r="MND81" s="45"/>
      <c r="MNE81" s="45"/>
      <c r="MNF81" s="45"/>
      <c r="MNG81" s="45"/>
      <c r="MNH81" s="45"/>
      <c r="MNI81" s="45"/>
      <c r="MNJ81" s="45"/>
      <c r="MNK81" s="45"/>
      <c r="MNL81" s="45"/>
      <c r="MNM81" s="45"/>
      <c r="MNN81" s="45"/>
      <c r="MNO81" s="45"/>
      <c r="MNP81" s="45"/>
      <c r="MNQ81" s="45"/>
      <c r="MNR81" s="45"/>
      <c r="MNS81" s="45"/>
      <c r="MNT81" s="45"/>
      <c r="MNU81" s="45"/>
      <c r="MNV81" s="45"/>
      <c r="MNW81" s="45"/>
      <c r="MNX81" s="45"/>
      <c r="MNY81" s="45"/>
      <c r="MNZ81" s="45"/>
      <c r="MOA81" s="45"/>
      <c r="MOB81" s="45"/>
      <c r="MOC81" s="45"/>
      <c r="MOD81" s="45"/>
      <c r="MOE81" s="45"/>
      <c r="MOF81" s="45"/>
      <c r="MOG81" s="45"/>
      <c r="MOH81" s="45"/>
      <c r="MOI81" s="45"/>
      <c r="MOJ81" s="45"/>
      <c r="MOK81" s="45"/>
      <c r="MOL81" s="45"/>
      <c r="MOM81" s="45"/>
      <c r="MON81" s="45"/>
      <c r="MOO81" s="45"/>
      <c r="MOP81" s="45"/>
      <c r="MOQ81" s="45"/>
      <c r="MOR81" s="45"/>
      <c r="MOS81" s="45"/>
      <c r="MOT81" s="45"/>
      <c r="MOU81" s="45"/>
      <c r="MOV81" s="45"/>
      <c r="MOW81" s="45"/>
      <c r="MOX81" s="45"/>
      <c r="MOY81" s="45"/>
      <c r="MOZ81" s="45"/>
      <c r="MPA81" s="45"/>
      <c r="MPB81" s="45"/>
      <c r="MPC81" s="45"/>
      <c r="MPD81" s="45"/>
      <c r="MPE81" s="45"/>
      <c r="MPF81" s="45"/>
      <c r="MPG81" s="45"/>
      <c r="MPH81" s="45"/>
      <c r="MPI81" s="45"/>
      <c r="MPJ81" s="45"/>
      <c r="MPK81" s="45"/>
      <c r="MPL81" s="45"/>
      <c r="MPM81" s="45"/>
      <c r="MPN81" s="45"/>
      <c r="MPO81" s="45"/>
      <c r="MPP81" s="45"/>
      <c r="MPQ81" s="45"/>
      <c r="MPR81" s="45"/>
      <c r="MPS81" s="45"/>
      <c r="MPT81" s="45"/>
      <c r="MPU81" s="45"/>
      <c r="MPV81" s="45"/>
      <c r="MPW81" s="45"/>
      <c r="MPX81" s="45"/>
      <c r="MPY81" s="45"/>
      <c r="MPZ81" s="45"/>
      <c r="MQA81" s="45"/>
      <c r="MQB81" s="45"/>
      <c r="MQC81" s="45"/>
      <c r="MQD81" s="45"/>
      <c r="MQE81" s="45"/>
      <c r="MQF81" s="45"/>
      <c r="MQG81" s="45"/>
      <c r="MQH81" s="45"/>
      <c r="MQI81" s="45"/>
      <c r="MQJ81" s="45"/>
      <c r="MQK81" s="45"/>
      <c r="MQL81" s="45"/>
      <c r="MQM81" s="45"/>
      <c r="MQN81" s="45"/>
      <c r="MQO81" s="45"/>
      <c r="MQP81" s="45"/>
      <c r="MQQ81" s="45"/>
      <c r="MQR81" s="45"/>
      <c r="MQS81" s="45"/>
      <c r="MQT81" s="45"/>
      <c r="MQU81" s="45"/>
      <c r="MQV81" s="45"/>
      <c r="MQW81" s="45"/>
      <c r="MQX81" s="45"/>
      <c r="MQY81" s="45"/>
      <c r="MQZ81" s="45"/>
      <c r="MRA81" s="45"/>
      <c r="MRB81" s="45"/>
      <c r="MRC81" s="45"/>
      <c r="MRD81" s="45"/>
      <c r="MRE81" s="45"/>
      <c r="MRF81" s="45"/>
      <c r="MRG81" s="45"/>
      <c r="MRH81" s="45"/>
      <c r="MRI81" s="45"/>
      <c r="MRJ81" s="45"/>
      <c r="MRK81" s="45"/>
      <c r="MRL81" s="45"/>
      <c r="MRM81" s="45"/>
      <c r="MRN81" s="45"/>
      <c r="MRO81" s="45"/>
      <c r="MRP81" s="45"/>
      <c r="MRQ81" s="45"/>
      <c r="MRR81" s="45"/>
      <c r="MRS81" s="45"/>
      <c r="MRT81" s="45"/>
      <c r="MRU81" s="45"/>
      <c r="MRV81" s="45"/>
      <c r="MRW81" s="45"/>
      <c r="MRX81" s="45"/>
      <c r="MRY81" s="45"/>
      <c r="MRZ81" s="45"/>
      <c r="MSA81" s="45"/>
      <c r="MSB81" s="45"/>
      <c r="MSC81" s="45"/>
      <c r="MSD81" s="45"/>
      <c r="MSE81" s="45"/>
      <c r="MSF81" s="45"/>
      <c r="MSG81" s="45"/>
      <c r="MSH81" s="45"/>
      <c r="MSI81" s="45"/>
      <c r="MSJ81" s="45"/>
      <c r="MSK81" s="45"/>
      <c r="MSL81" s="45"/>
      <c r="MSM81" s="45"/>
      <c r="MSN81" s="45"/>
      <c r="MSO81" s="45"/>
      <c r="MSP81" s="45"/>
      <c r="MSQ81" s="45"/>
      <c r="MSR81" s="45"/>
      <c r="MSS81" s="45"/>
      <c r="MST81" s="45"/>
      <c r="MSU81" s="45"/>
      <c r="MSV81" s="45"/>
      <c r="MSW81" s="45"/>
      <c r="MSX81" s="45"/>
      <c r="MSY81" s="45"/>
      <c r="MSZ81" s="45"/>
      <c r="MTA81" s="45"/>
      <c r="MTB81" s="45"/>
      <c r="MTC81" s="45"/>
      <c r="MTD81" s="45"/>
      <c r="MTE81" s="45"/>
      <c r="MTF81" s="45"/>
      <c r="MTG81" s="45"/>
      <c r="MTH81" s="45"/>
      <c r="MTI81" s="45"/>
      <c r="MTJ81" s="45"/>
      <c r="MTK81" s="45"/>
      <c r="MTL81" s="45"/>
      <c r="MTM81" s="45"/>
      <c r="MTN81" s="45"/>
      <c r="MTO81" s="45"/>
      <c r="MTP81" s="45"/>
      <c r="MTQ81" s="45"/>
      <c r="MTR81" s="45"/>
      <c r="MTS81" s="45"/>
      <c r="MTT81" s="45"/>
      <c r="MTU81" s="45"/>
      <c r="MTV81" s="45"/>
      <c r="MTW81" s="45"/>
      <c r="MTX81" s="45"/>
      <c r="MTY81" s="45"/>
      <c r="MTZ81" s="45"/>
      <c r="MUA81" s="45"/>
      <c r="MUB81" s="45"/>
      <c r="MUC81" s="45"/>
      <c r="MUD81" s="45"/>
      <c r="MUE81" s="45"/>
      <c r="MUF81" s="45"/>
      <c r="MUG81" s="45"/>
      <c r="MUH81" s="45"/>
      <c r="MUI81" s="45"/>
      <c r="MUJ81" s="45"/>
      <c r="MUK81" s="45"/>
      <c r="MUL81" s="45"/>
      <c r="MUM81" s="45"/>
      <c r="MUN81" s="45"/>
      <c r="MUO81" s="45"/>
      <c r="MUP81" s="45"/>
      <c r="MUQ81" s="45"/>
      <c r="MUR81" s="45"/>
      <c r="MUS81" s="45"/>
      <c r="MUT81" s="45"/>
      <c r="MUU81" s="45"/>
      <c r="MUV81" s="45"/>
      <c r="MUW81" s="45"/>
      <c r="MUX81" s="45"/>
      <c r="MUY81" s="45"/>
      <c r="MUZ81" s="45"/>
      <c r="MVA81" s="45"/>
      <c r="MVB81" s="45"/>
      <c r="MVC81" s="45"/>
      <c r="MVD81" s="45"/>
      <c r="MVE81" s="45"/>
      <c r="MVF81" s="45"/>
      <c r="MVG81" s="45"/>
      <c r="MVH81" s="45"/>
      <c r="MVI81" s="45"/>
      <c r="MVJ81" s="45"/>
      <c r="MVK81" s="45"/>
      <c r="MVL81" s="45"/>
      <c r="MVM81" s="45"/>
      <c r="MVN81" s="45"/>
      <c r="MVO81" s="45"/>
      <c r="MVP81" s="45"/>
      <c r="MVQ81" s="45"/>
      <c r="MVR81" s="45"/>
      <c r="MVS81" s="45"/>
      <c r="MVT81" s="45"/>
      <c r="MVU81" s="45"/>
      <c r="MVV81" s="45"/>
      <c r="MVW81" s="45"/>
      <c r="MVX81" s="45"/>
      <c r="MVY81" s="45"/>
      <c r="MVZ81" s="45"/>
      <c r="MWA81" s="45"/>
      <c r="MWB81" s="45"/>
      <c r="MWC81" s="45"/>
      <c r="MWD81" s="45"/>
      <c r="MWE81" s="45"/>
      <c r="MWF81" s="45"/>
      <c r="MWG81" s="45"/>
      <c r="MWH81" s="45"/>
      <c r="MWI81" s="45"/>
      <c r="MWJ81" s="45"/>
      <c r="MWK81" s="45"/>
      <c r="MWL81" s="45"/>
      <c r="MWM81" s="45"/>
      <c r="MWN81" s="45"/>
      <c r="MWO81" s="45"/>
      <c r="MWP81" s="45"/>
      <c r="MWQ81" s="45"/>
      <c r="MWR81" s="45"/>
      <c r="MWS81" s="45"/>
      <c r="MWT81" s="45"/>
      <c r="MWU81" s="45"/>
      <c r="MWV81" s="45"/>
      <c r="MWW81" s="45"/>
      <c r="MWX81" s="45"/>
      <c r="MWY81" s="45"/>
      <c r="MWZ81" s="45"/>
      <c r="MXA81" s="45"/>
      <c r="MXB81" s="45"/>
      <c r="MXC81" s="45"/>
      <c r="MXD81" s="45"/>
      <c r="MXE81" s="45"/>
      <c r="MXF81" s="45"/>
      <c r="MXG81" s="45"/>
      <c r="MXH81" s="45"/>
      <c r="MXI81" s="45"/>
      <c r="MXJ81" s="45"/>
      <c r="MXK81" s="45"/>
      <c r="MXL81" s="45"/>
      <c r="MXM81" s="45"/>
      <c r="MXN81" s="45"/>
      <c r="MXO81" s="45"/>
      <c r="MXP81" s="45"/>
      <c r="MXQ81" s="45"/>
      <c r="MXR81" s="45"/>
      <c r="MXS81" s="45"/>
      <c r="MXT81" s="45"/>
      <c r="MXU81" s="45"/>
      <c r="MXV81" s="45"/>
      <c r="MXW81" s="45"/>
      <c r="MXX81" s="45"/>
      <c r="MXY81" s="45"/>
      <c r="MXZ81" s="45"/>
      <c r="MYA81" s="45"/>
      <c r="MYB81" s="45"/>
      <c r="MYC81" s="45"/>
      <c r="MYD81" s="45"/>
      <c r="MYE81" s="45"/>
      <c r="MYF81" s="45"/>
      <c r="MYG81" s="45"/>
      <c r="MYH81" s="45"/>
      <c r="MYI81" s="45"/>
      <c r="MYJ81" s="45"/>
      <c r="MYK81" s="45"/>
      <c r="MYL81" s="45"/>
      <c r="MYM81" s="45"/>
      <c r="MYN81" s="45"/>
      <c r="MYO81" s="45"/>
      <c r="MYP81" s="45"/>
      <c r="MYQ81" s="45"/>
      <c r="MYR81" s="45"/>
      <c r="MYS81" s="45"/>
      <c r="MYT81" s="45"/>
      <c r="MYU81" s="45"/>
      <c r="MYV81" s="45"/>
      <c r="MYW81" s="45"/>
      <c r="MYX81" s="45"/>
      <c r="MYY81" s="45"/>
      <c r="MYZ81" s="45"/>
      <c r="MZA81" s="45"/>
      <c r="MZB81" s="45"/>
      <c r="MZC81" s="45"/>
      <c r="MZD81" s="45"/>
      <c r="MZE81" s="45"/>
      <c r="MZF81" s="45"/>
      <c r="MZG81" s="45"/>
      <c r="MZH81" s="45"/>
      <c r="MZI81" s="45"/>
      <c r="MZJ81" s="45"/>
      <c r="MZK81" s="45"/>
      <c r="MZL81" s="45"/>
      <c r="MZM81" s="45"/>
      <c r="MZN81" s="45"/>
      <c r="MZO81" s="45"/>
      <c r="MZP81" s="45"/>
      <c r="MZQ81" s="45"/>
      <c r="MZR81" s="45"/>
      <c r="MZS81" s="45"/>
      <c r="MZT81" s="45"/>
      <c r="MZU81" s="45"/>
      <c r="MZV81" s="45"/>
      <c r="MZW81" s="45"/>
      <c r="MZX81" s="45"/>
      <c r="MZY81" s="45"/>
      <c r="MZZ81" s="45"/>
      <c r="NAA81" s="45"/>
      <c r="NAB81" s="45"/>
      <c r="NAC81" s="45"/>
      <c r="NAD81" s="45"/>
      <c r="NAE81" s="45"/>
      <c r="NAF81" s="45"/>
      <c r="NAG81" s="45"/>
      <c r="NAH81" s="45"/>
      <c r="NAI81" s="45"/>
      <c r="NAJ81" s="45"/>
      <c r="NAK81" s="45"/>
      <c r="NAL81" s="45"/>
      <c r="NAM81" s="45"/>
      <c r="NAN81" s="45"/>
      <c r="NAO81" s="45"/>
      <c r="NAP81" s="45"/>
      <c r="NAQ81" s="45"/>
      <c r="NAR81" s="45"/>
      <c r="NAS81" s="45"/>
      <c r="NAT81" s="45"/>
      <c r="NAU81" s="45"/>
      <c r="NAV81" s="45"/>
      <c r="NAW81" s="45"/>
      <c r="NAX81" s="45"/>
      <c r="NAY81" s="45"/>
      <c r="NAZ81" s="45"/>
      <c r="NBA81" s="45"/>
      <c r="NBB81" s="45"/>
      <c r="NBC81" s="45"/>
      <c r="NBD81" s="45"/>
      <c r="NBE81" s="45"/>
      <c r="NBF81" s="45"/>
      <c r="NBG81" s="45"/>
      <c r="NBH81" s="45"/>
      <c r="NBI81" s="45"/>
      <c r="NBJ81" s="45"/>
      <c r="NBK81" s="45"/>
      <c r="NBL81" s="45"/>
      <c r="NBM81" s="45"/>
      <c r="NBN81" s="45"/>
      <c r="NBO81" s="45"/>
      <c r="NBP81" s="45"/>
      <c r="NBQ81" s="45"/>
      <c r="NBR81" s="45"/>
      <c r="NBS81" s="45"/>
      <c r="NBT81" s="45"/>
      <c r="NBU81" s="45"/>
      <c r="NBV81" s="45"/>
      <c r="NBW81" s="45"/>
      <c r="NBX81" s="45"/>
      <c r="NBY81" s="45"/>
      <c r="NBZ81" s="45"/>
      <c r="NCA81" s="45"/>
      <c r="NCB81" s="45"/>
      <c r="NCC81" s="45"/>
      <c r="NCD81" s="45"/>
      <c r="NCE81" s="45"/>
      <c r="NCF81" s="45"/>
      <c r="NCG81" s="45"/>
      <c r="NCH81" s="45"/>
      <c r="NCI81" s="45"/>
      <c r="NCJ81" s="45"/>
      <c r="NCK81" s="45"/>
      <c r="NCL81" s="45"/>
      <c r="NCM81" s="45"/>
      <c r="NCN81" s="45"/>
      <c r="NCO81" s="45"/>
      <c r="NCP81" s="45"/>
      <c r="NCQ81" s="45"/>
      <c r="NCR81" s="45"/>
      <c r="NCS81" s="45"/>
      <c r="NCT81" s="45"/>
      <c r="NCU81" s="45"/>
      <c r="NCV81" s="45"/>
      <c r="NCW81" s="45"/>
      <c r="NCX81" s="45"/>
      <c r="NCY81" s="45"/>
      <c r="NCZ81" s="45"/>
      <c r="NDA81" s="45"/>
      <c r="NDB81" s="45"/>
      <c r="NDC81" s="45"/>
      <c r="NDD81" s="45"/>
      <c r="NDE81" s="45"/>
      <c r="NDF81" s="45"/>
      <c r="NDG81" s="45"/>
      <c r="NDH81" s="45"/>
      <c r="NDI81" s="45"/>
      <c r="NDJ81" s="45"/>
      <c r="NDK81" s="45"/>
      <c r="NDL81" s="45"/>
      <c r="NDM81" s="45"/>
      <c r="NDN81" s="45"/>
      <c r="NDO81" s="45"/>
      <c r="NDP81" s="45"/>
      <c r="NDQ81" s="45"/>
      <c r="NDR81" s="45"/>
      <c r="NDS81" s="45"/>
      <c r="NDT81" s="45"/>
      <c r="NDU81" s="45"/>
      <c r="NDV81" s="45"/>
      <c r="NDW81" s="45"/>
      <c r="NDX81" s="45"/>
      <c r="NDY81" s="45"/>
      <c r="NDZ81" s="45"/>
      <c r="NEA81" s="45"/>
      <c r="NEB81" s="45"/>
      <c r="NEC81" s="45"/>
      <c r="NED81" s="45"/>
      <c r="NEE81" s="45"/>
      <c r="NEF81" s="45"/>
      <c r="NEG81" s="45"/>
      <c r="NEH81" s="45"/>
      <c r="NEI81" s="45"/>
      <c r="NEJ81" s="45"/>
      <c r="NEK81" s="45"/>
      <c r="NEL81" s="45"/>
      <c r="NEM81" s="45"/>
      <c r="NEN81" s="45"/>
      <c r="NEO81" s="45"/>
      <c r="NEP81" s="45"/>
      <c r="NEQ81" s="45"/>
      <c r="NER81" s="45"/>
      <c r="NES81" s="45"/>
      <c r="NET81" s="45"/>
      <c r="NEU81" s="45"/>
      <c r="NEV81" s="45"/>
      <c r="NEW81" s="45"/>
      <c r="NEX81" s="45"/>
      <c r="NEY81" s="45"/>
      <c r="NEZ81" s="45"/>
      <c r="NFA81" s="45"/>
      <c r="NFB81" s="45"/>
      <c r="NFC81" s="45"/>
      <c r="NFD81" s="45"/>
      <c r="NFE81" s="45"/>
      <c r="NFF81" s="45"/>
      <c r="NFG81" s="45"/>
      <c r="NFH81" s="45"/>
      <c r="NFI81" s="45"/>
      <c r="NFJ81" s="45"/>
      <c r="NFK81" s="45"/>
      <c r="NFL81" s="45"/>
      <c r="NFM81" s="45"/>
      <c r="NFN81" s="45"/>
      <c r="NFO81" s="45"/>
      <c r="NFP81" s="45"/>
      <c r="NFQ81" s="45"/>
      <c r="NFR81" s="45"/>
      <c r="NFS81" s="45"/>
      <c r="NFT81" s="45"/>
      <c r="NFU81" s="45"/>
      <c r="NFV81" s="45"/>
      <c r="NFW81" s="45"/>
      <c r="NFX81" s="45"/>
      <c r="NFY81" s="45"/>
      <c r="NFZ81" s="45"/>
      <c r="NGA81" s="45"/>
      <c r="NGB81" s="45"/>
      <c r="NGC81" s="45"/>
      <c r="NGD81" s="45"/>
      <c r="NGE81" s="45"/>
      <c r="NGF81" s="45"/>
      <c r="NGG81" s="45"/>
      <c r="NGH81" s="45"/>
      <c r="NGI81" s="45"/>
      <c r="NGJ81" s="45"/>
      <c r="NGK81" s="45"/>
      <c r="NGL81" s="45"/>
      <c r="NGM81" s="45"/>
      <c r="NGN81" s="45"/>
      <c r="NGO81" s="45"/>
      <c r="NGP81" s="45"/>
      <c r="NGQ81" s="45"/>
      <c r="NGR81" s="45"/>
      <c r="NGS81" s="45"/>
      <c r="NGT81" s="45"/>
      <c r="NGU81" s="45"/>
      <c r="NGV81" s="45"/>
      <c r="NGW81" s="45"/>
      <c r="NGX81" s="45"/>
      <c r="NGY81" s="45"/>
      <c r="NGZ81" s="45"/>
      <c r="NHA81" s="45"/>
      <c r="NHB81" s="45"/>
      <c r="NHC81" s="45"/>
      <c r="NHD81" s="45"/>
      <c r="NHE81" s="45"/>
      <c r="NHF81" s="45"/>
      <c r="NHG81" s="45"/>
      <c r="NHH81" s="45"/>
      <c r="NHI81" s="45"/>
      <c r="NHJ81" s="45"/>
      <c r="NHK81" s="45"/>
      <c r="NHL81" s="45"/>
      <c r="NHM81" s="45"/>
      <c r="NHN81" s="45"/>
      <c r="NHO81" s="45"/>
      <c r="NHP81" s="45"/>
      <c r="NHQ81" s="45"/>
      <c r="NHR81" s="45"/>
      <c r="NHS81" s="45"/>
      <c r="NHT81" s="45"/>
      <c r="NHU81" s="45"/>
      <c r="NHV81" s="45"/>
      <c r="NHW81" s="45"/>
      <c r="NHX81" s="45"/>
      <c r="NHY81" s="45"/>
      <c r="NHZ81" s="45"/>
      <c r="NIA81" s="45"/>
      <c r="NIB81" s="45"/>
      <c r="NIC81" s="45"/>
      <c r="NID81" s="45"/>
      <c r="NIE81" s="45"/>
      <c r="NIF81" s="45"/>
      <c r="NIG81" s="45"/>
      <c r="NIH81" s="45"/>
      <c r="NII81" s="45"/>
      <c r="NIJ81" s="45"/>
      <c r="NIK81" s="45"/>
      <c r="NIL81" s="45"/>
      <c r="NIM81" s="45"/>
      <c r="NIN81" s="45"/>
      <c r="NIO81" s="45"/>
      <c r="NIP81" s="45"/>
      <c r="NIQ81" s="45"/>
      <c r="NIR81" s="45"/>
      <c r="NIS81" s="45"/>
      <c r="NIT81" s="45"/>
      <c r="NIU81" s="45"/>
      <c r="NIV81" s="45"/>
      <c r="NIW81" s="45"/>
      <c r="NIX81" s="45"/>
      <c r="NIY81" s="45"/>
      <c r="NIZ81" s="45"/>
      <c r="NJA81" s="45"/>
      <c r="NJB81" s="45"/>
      <c r="NJC81" s="45"/>
      <c r="NJD81" s="45"/>
      <c r="NJE81" s="45"/>
      <c r="NJF81" s="45"/>
      <c r="NJG81" s="45"/>
      <c r="NJH81" s="45"/>
      <c r="NJI81" s="45"/>
      <c r="NJJ81" s="45"/>
      <c r="NJK81" s="45"/>
      <c r="NJL81" s="45"/>
      <c r="NJM81" s="45"/>
      <c r="NJN81" s="45"/>
      <c r="NJO81" s="45"/>
      <c r="NJP81" s="45"/>
      <c r="NJQ81" s="45"/>
      <c r="NJR81" s="45"/>
      <c r="NJS81" s="45"/>
      <c r="NJT81" s="45"/>
      <c r="NJU81" s="45"/>
      <c r="NJV81" s="45"/>
      <c r="NJW81" s="45"/>
      <c r="NJX81" s="45"/>
      <c r="NJY81" s="45"/>
      <c r="NJZ81" s="45"/>
      <c r="NKA81" s="45"/>
      <c r="NKB81" s="45"/>
      <c r="NKC81" s="45"/>
      <c r="NKD81" s="45"/>
      <c r="NKE81" s="45"/>
      <c r="NKF81" s="45"/>
      <c r="NKG81" s="45"/>
      <c r="NKH81" s="45"/>
      <c r="NKI81" s="45"/>
      <c r="NKJ81" s="45"/>
      <c r="NKK81" s="45"/>
      <c r="NKL81" s="45"/>
      <c r="NKM81" s="45"/>
      <c r="NKN81" s="45"/>
      <c r="NKO81" s="45"/>
      <c r="NKP81" s="45"/>
      <c r="NKQ81" s="45"/>
      <c r="NKR81" s="45"/>
      <c r="NKS81" s="45"/>
      <c r="NKT81" s="45"/>
      <c r="NKU81" s="45"/>
      <c r="NKV81" s="45"/>
      <c r="NKW81" s="45"/>
      <c r="NKX81" s="45"/>
      <c r="NKY81" s="45"/>
      <c r="NKZ81" s="45"/>
      <c r="NLA81" s="45"/>
      <c r="NLB81" s="45"/>
      <c r="NLC81" s="45"/>
      <c r="NLD81" s="45"/>
      <c r="NLE81" s="45"/>
      <c r="NLF81" s="45"/>
      <c r="NLG81" s="45"/>
      <c r="NLH81" s="45"/>
      <c r="NLI81" s="45"/>
      <c r="NLJ81" s="45"/>
      <c r="NLK81" s="45"/>
      <c r="NLL81" s="45"/>
      <c r="NLM81" s="45"/>
      <c r="NLN81" s="45"/>
      <c r="NLO81" s="45"/>
      <c r="NLP81" s="45"/>
      <c r="NLQ81" s="45"/>
      <c r="NLR81" s="45"/>
      <c r="NLS81" s="45"/>
      <c r="NLT81" s="45"/>
      <c r="NLU81" s="45"/>
      <c r="NLV81" s="45"/>
      <c r="NLW81" s="45"/>
      <c r="NLX81" s="45"/>
      <c r="NLY81" s="45"/>
      <c r="NLZ81" s="45"/>
      <c r="NMA81" s="45"/>
      <c r="NMB81" s="45"/>
      <c r="NMC81" s="45"/>
      <c r="NMD81" s="45"/>
      <c r="NME81" s="45"/>
      <c r="NMF81" s="45"/>
      <c r="NMG81" s="45"/>
      <c r="NMH81" s="45"/>
      <c r="NMI81" s="45"/>
      <c r="NMJ81" s="45"/>
      <c r="NMK81" s="45"/>
      <c r="NML81" s="45"/>
      <c r="NMM81" s="45"/>
      <c r="NMN81" s="45"/>
      <c r="NMO81" s="45"/>
      <c r="NMP81" s="45"/>
      <c r="NMQ81" s="45"/>
      <c r="NMR81" s="45"/>
      <c r="NMS81" s="45"/>
      <c r="NMT81" s="45"/>
      <c r="NMU81" s="45"/>
      <c r="NMV81" s="45"/>
      <c r="NMW81" s="45"/>
      <c r="NMX81" s="45"/>
      <c r="NMY81" s="45"/>
      <c r="NMZ81" s="45"/>
      <c r="NNA81" s="45"/>
      <c r="NNB81" s="45"/>
      <c r="NNC81" s="45"/>
      <c r="NND81" s="45"/>
      <c r="NNE81" s="45"/>
      <c r="NNF81" s="45"/>
      <c r="NNG81" s="45"/>
      <c r="NNH81" s="45"/>
      <c r="NNI81" s="45"/>
      <c r="NNJ81" s="45"/>
      <c r="NNK81" s="45"/>
      <c r="NNL81" s="45"/>
      <c r="NNM81" s="45"/>
      <c r="NNN81" s="45"/>
      <c r="NNO81" s="45"/>
      <c r="NNP81" s="45"/>
      <c r="NNQ81" s="45"/>
      <c r="NNR81" s="45"/>
      <c r="NNS81" s="45"/>
      <c r="NNT81" s="45"/>
      <c r="NNU81" s="45"/>
      <c r="NNV81" s="45"/>
      <c r="NNW81" s="45"/>
      <c r="NNX81" s="45"/>
      <c r="NNY81" s="45"/>
      <c r="NNZ81" s="45"/>
      <c r="NOA81" s="45"/>
      <c r="NOB81" s="45"/>
      <c r="NOC81" s="45"/>
      <c r="NOD81" s="45"/>
      <c r="NOE81" s="45"/>
      <c r="NOF81" s="45"/>
      <c r="NOG81" s="45"/>
      <c r="NOH81" s="45"/>
      <c r="NOI81" s="45"/>
      <c r="NOJ81" s="45"/>
      <c r="NOK81" s="45"/>
      <c r="NOL81" s="45"/>
      <c r="NOM81" s="45"/>
      <c r="NON81" s="45"/>
      <c r="NOO81" s="45"/>
      <c r="NOP81" s="45"/>
      <c r="NOQ81" s="45"/>
      <c r="NOR81" s="45"/>
      <c r="NOS81" s="45"/>
      <c r="NOT81" s="45"/>
      <c r="NOU81" s="45"/>
      <c r="NOV81" s="45"/>
      <c r="NOW81" s="45"/>
      <c r="NOX81" s="45"/>
      <c r="NOY81" s="45"/>
      <c r="NOZ81" s="45"/>
      <c r="NPA81" s="45"/>
      <c r="NPB81" s="45"/>
      <c r="NPC81" s="45"/>
      <c r="NPD81" s="45"/>
      <c r="NPE81" s="45"/>
      <c r="NPF81" s="45"/>
      <c r="NPG81" s="45"/>
      <c r="NPH81" s="45"/>
      <c r="NPI81" s="45"/>
      <c r="NPJ81" s="45"/>
      <c r="NPK81" s="45"/>
      <c r="NPL81" s="45"/>
      <c r="NPM81" s="45"/>
      <c r="NPN81" s="45"/>
      <c r="NPO81" s="45"/>
      <c r="NPP81" s="45"/>
      <c r="NPQ81" s="45"/>
      <c r="NPR81" s="45"/>
      <c r="NPS81" s="45"/>
      <c r="NPT81" s="45"/>
      <c r="NPU81" s="45"/>
      <c r="NPV81" s="45"/>
      <c r="NPW81" s="45"/>
      <c r="NPX81" s="45"/>
      <c r="NPY81" s="45"/>
      <c r="NPZ81" s="45"/>
      <c r="NQA81" s="45"/>
      <c r="NQB81" s="45"/>
      <c r="NQC81" s="45"/>
      <c r="NQD81" s="45"/>
      <c r="NQE81" s="45"/>
      <c r="NQF81" s="45"/>
      <c r="NQG81" s="45"/>
      <c r="NQH81" s="45"/>
      <c r="NQI81" s="45"/>
      <c r="NQJ81" s="45"/>
      <c r="NQK81" s="45"/>
      <c r="NQL81" s="45"/>
      <c r="NQM81" s="45"/>
      <c r="NQN81" s="45"/>
      <c r="NQO81" s="45"/>
      <c r="NQP81" s="45"/>
      <c r="NQQ81" s="45"/>
      <c r="NQR81" s="45"/>
      <c r="NQS81" s="45"/>
      <c r="NQT81" s="45"/>
      <c r="NQU81" s="45"/>
      <c r="NQV81" s="45"/>
      <c r="NQW81" s="45"/>
      <c r="NQX81" s="45"/>
      <c r="NQY81" s="45"/>
      <c r="NQZ81" s="45"/>
      <c r="NRA81" s="45"/>
      <c r="NRB81" s="45"/>
      <c r="NRC81" s="45"/>
      <c r="NRD81" s="45"/>
      <c r="NRE81" s="45"/>
      <c r="NRF81" s="45"/>
      <c r="NRG81" s="45"/>
      <c r="NRH81" s="45"/>
      <c r="NRI81" s="45"/>
      <c r="NRJ81" s="45"/>
      <c r="NRK81" s="45"/>
      <c r="NRL81" s="45"/>
      <c r="NRM81" s="45"/>
      <c r="NRN81" s="45"/>
      <c r="NRO81" s="45"/>
      <c r="NRP81" s="45"/>
      <c r="NRQ81" s="45"/>
      <c r="NRR81" s="45"/>
      <c r="NRS81" s="45"/>
      <c r="NRT81" s="45"/>
      <c r="NRU81" s="45"/>
      <c r="NRV81" s="45"/>
      <c r="NRW81" s="45"/>
      <c r="NRX81" s="45"/>
      <c r="NRY81" s="45"/>
      <c r="NRZ81" s="45"/>
      <c r="NSA81" s="45"/>
      <c r="NSB81" s="45"/>
      <c r="NSC81" s="45"/>
      <c r="NSD81" s="45"/>
      <c r="NSE81" s="45"/>
      <c r="NSF81" s="45"/>
      <c r="NSG81" s="45"/>
      <c r="NSH81" s="45"/>
      <c r="NSI81" s="45"/>
      <c r="NSJ81" s="45"/>
      <c r="NSK81" s="45"/>
      <c r="NSL81" s="45"/>
      <c r="NSM81" s="45"/>
      <c r="NSN81" s="45"/>
      <c r="NSO81" s="45"/>
      <c r="NSP81" s="45"/>
      <c r="NSQ81" s="45"/>
      <c r="NSR81" s="45"/>
      <c r="NSS81" s="45"/>
      <c r="NST81" s="45"/>
      <c r="NSU81" s="45"/>
      <c r="NSV81" s="45"/>
      <c r="NSW81" s="45"/>
      <c r="NSX81" s="45"/>
      <c r="NSY81" s="45"/>
      <c r="NSZ81" s="45"/>
      <c r="NTA81" s="45"/>
      <c r="NTB81" s="45"/>
      <c r="NTC81" s="45"/>
      <c r="NTD81" s="45"/>
      <c r="NTE81" s="45"/>
      <c r="NTF81" s="45"/>
      <c r="NTG81" s="45"/>
      <c r="NTH81" s="45"/>
      <c r="NTI81" s="45"/>
      <c r="NTJ81" s="45"/>
      <c r="NTK81" s="45"/>
      <c r="NTL81" s="45"/>
      <c r="NTM81" s="45"/>
      <c r="NTN81" s="45"/>
      <c r="NTO81" s="45"/>
      <c r="NTP81" s="45"/>
      <c r="NTQ81" s="45"/>
      <c r="NTR81" s="45"/>
      <c r="NTS81" s="45"/>
      <c r="NTT81" s="45"/>
      <c r="NTU81" s="45"/>
      <c r="NTV81" s="45"/>
      <c r="NTW81" s="45"/>
      <c r="NTX81" s="45"/>
      <c r="NTY81" s="45"/>
      <c r="NTZ81" s="45"/>
      <c r="NUA81" s="45"/>
      <c r="NUB81" s="45"/>
      <c r="NUC81" s="45"/>
      <c r="NUD81" s="45"/>
      <c r="NUE81" s="45"/>
      <c r="NUF81" s="45"/>
      <c r="NUG81" s="45"/>
      <c r="NUH81" s="45"/>
      <c r="NUI81" s="45"/>
      <c r="NUJ81" s="45"/>
      <c r="NUK81" s="45"/>
      <c r="NUL81" s="45"/>
      <c r="NUM81" s="45"/>
      <c r="NUN81" s="45"/>
      <c r="NUO81" s="45"/>
      <c r="NUP81" s="45"/>
      <c r="NUQ81" s="45"/>
      <c r="NUR81" s="45"/>
      <c r="NUS81" s="45"/>
      <c r="NUT81" s="45"/>
      <c r="NUU81" s="45"/>
      <c r="NUV81" s="45"/>
      <c r="NUW81" s="45"/>
      <c r="NUX81" s="45"/>
      <c r="NUY81" s="45"/>
      <c r="NUZ81" s="45"/>
      <c r="NVA81" s="45"/>
      <c r="NVB81" s="45"/>
      <c r="NVC81" s="45"/>
      <c r="NVD81" s="45"/>
      <c r="NVE81" s="45"/>
      <c r="NVF81" s="45"/>
      <c r="NVG81" s="45"/>
      <c r="NVH81" s="45"/>
      <c r="NVI81" s="45"/>
      <c r="NVJ81" s="45"/>
      <c r="NVK81" s="45"/>
      <c r="NVL81" s="45"/>
      <c r="NVM81" s="45"/>
      <c r="NVN81" s="45"/>
      <c r="NVO81" s="45"/>
      <c r="NVP81" s="45"/>
      <c r="NVQ81" s="45"/>
      <c r="NVR81" s="45"/>
      <c r="NVS81" s="45"/>
      <c r="NVT81" s="45"/>
      <c r="NVU81" s="45"/>
      <c r="NVV81" s="45"/>
      <c r="NVW81" s="45"/>
      <c r="NVX81" s="45"/>
      <c r="NVY81" s="45"/>
      <c r="NVZ81" s="45"/>
      <c r="NWA81" s="45"/>
      <c r="NWB81" s="45"/>
      <c r="NWC81" s="45"/>
      <c r="NWD81" s="45"/>
      <c r="NWE81" s="45"/>
      <c r="NWF81" s="45"/>
      <c r="NWG81" s="45"/>
      <c r="NWH81" s="45"/>
      <c r="NWI81" s="45"/>
      <c r="NWJ81" s="45"/>
      <c r="NWK81" s="45"/>
      <c r="NWL81" s="45"/>
      <c r="NWM81" s="45"/>
      <c r="NWN81" s="45"/>
      <c r="NWO81" s="45"/>
      <c r="NWP81" s="45"/>
      <c r="NWQ81" s="45"/>
      <c r="NWR81" s="45"/>
      <c r="NWS81" s="45"/>
      <c r="NWT81" s="45"/>
      <c r="NWU81" s="45"/>
      <c r="NWV81" s="45"/>
      <c r="NWW81" s="45"/>
      <c r="NWX81" s="45"/>
      <c r="NWY81" s="45"/>
      <c r="NWZ81" s="45"/>
      <c r="NXA81" s="45"/>
      <c r="NXB81" s="45"/>
      <c r="NXC81" s="45"/>
      <c r="NXD81" s="45"/>
      <c r="NXE81" s="45"/>
      <c r="NXF81" s="45"/>
      <c r="NXG81" s="45"/>
      <c r="NXH81" s="45"/>
      <c r="NXI81" s="45"/>
      <c r="NXJ81" s="45"/>
      <c r="NXK81" s="45"/>
      <c r="NXL81" s="45"/>
      <c r="NXM81" s="45"/>
      <c r="NXN81" s="45"/>
      <c r="NXO81" s="45"/>
      <c r="NXP81" s="45"/>
      <c r="NXQ81" s="45"/>
      <c r="NXR81" s="45"/>
      <c r="NXS81" s="45"/>
      <c r="NXT81" s="45"/>
      <c r="NXU81" s="45"/>
      <c r="NXV81" s="45"/>
      <c r="NXW81" s="45"/>
      <c r="NXX81" s="45"/>
      <c r="NXY81" s="45"/>
      <c r="NXZ81" s="45"/>
      <c r="NYA81" s="45"/>
      <c r="NYB81" s="45"/>
      <c r="NYC81" s="45"/>
      <c r="NYD81" s="45"/>
      <c r="NYE81" s="45"/>
      <c r="NYF81" s="45"/>
      <c r="NYG81" s="45"/>
      <c r="NYH81" s="45"/>
      <c r="NYI81" s="45"/>
      <c r="NYJ81" s="45"/>
      <c r="NYK81" s="45"/>
      <c r="NYL81" s="45"/>
      <c r="NYM81" s="45"/>
      <c r="NYN81" s="45"/>
      <c r="NYO81" s="45"/>
      <c r="NYP81" s="45"/>
      <c r="NYQ81" s="45"/>
      <c r="NYR81" s="45"/>
      <c r="NYS81" s="45"/>
      <c r="NYT81" s="45"/>
      <c r="NYU81" s="45"/>
      <c r="NYV81" s="45"/>
      <c r="NYW81" s="45"/>
      <c r="NYX81" s="45"/>
      <c r="NYY81" s="45"/>
      <c r="NYZ81" s="45"/>
      <c r="NZA81" s="45"/>
      <c r="NZB81" s="45"/>
      <c r="NZC81" s="45"/>
      <c r="NZD81" s="45"/>
      <c r="NZE81" s="45"/>
      <c r="NZF81" s="45"/>
      <c r="NZG81" s="45"/>
      <c r="NZH81" s="45"/>
      <c r="NZI81" s="45"/>
      <c r="NZJ81" s="45"/>
      <c r="NZK81" s="45"/>
      <c r="NZL81" s="45"/>
      <c r="NZM81" s="45"/>
      <c r="NZN81" s="45"/>
      <c r="NZO81" s="45"/>
      <c r="NZP81" s="45"/>
      <c r="NZQ81" s="45"/>
      <c r="NZR81" s="45"/>
      <c r="NZS81" s="45"/>
      <c r="NZT81" s="45"/>
      <c r="NZU81" s="45"/>
      <c r="NZV81" s="45"/>
      <c r="NZW81" s="45"/>
      <c r="NZX81" s="45"/>
      <c r="NZY81" s="45"/>
      <c r="NZZ81" s="45"/>
      <c r="OAA81" s="45"/>
      <c r="OAB81" s="45"/>
      <c r="OAC81" s="45"/>
      <c r="OAD81" s="45"/>
      <c r="OAE81" s="45"/>
      <c r="OAF81" s="45"/>
      <c r="OAG81" s="45"/>
      <c r="OAH81" s="45"/>
      <c r="OAI81" s="45"/>
      <c r="OAJ81" s="45"/>
      <c r="OAK81" s="45"/>
      <c r="OAL81" s="45"/>
      <c r="OAM81" s="45"/>
      <c r="OAN81" s="45"/>
      <c r="OAO81" s="45"/>
      <c r="OAP81" s="45"/>
      <c r="OAQ81" s="45"/>
      <c r="OAR81" s="45"/>
      <c r="OAS81" s="45"/>
      <c r="OAT81" s="45"/>
      <c r="OAU81" s="45"/>
      <c r="OAV81" s="45"/>
      <c r="OAW81" s="45"/>
      <c r="OAX81" s="45"/>
      <c r="OAY81" s="45"/>
      <c r="OAZ81" s="45"/>
      <c r="OBA81" s="45"/>
      <c r="OBB81" s="45"/>
      <c r="OBC81" s="45"/>
      <c r="OBD81" s="45"/>
      <c r="OBE81" s="45"/>
      <c r="OBF81" s="45"/>
      <c r="OBG81" s="45"/>
      <c r="OBH81" s="45"/>
      <c r="OBI81" s="45"/>
      <c r="OBJ81" s="45"/>
      <c r="OBK81" s="45"/>
      <c r="OBL81" s="45"/>
      <c r="OBM81" s="45"/>
      <c r="OBN81" s="45"/>
      <c r="OBO81" s="45"/>
      <c r="OBP81" s="45"/>
      <c r="OBQ81" s="45"/>
      <c r="OBR81" s="45"/>
      <c r="OBS81" s="45"/>
      <c r="OBT81" s="45"/>
      <c r="OBU81" s="45"/>
      <c r="OBV81" s="45"/>
      <c r="OBW81" s="45"/>
      <c r="OBX81" s="45"/>
      <c r="OBY81" s="45"/>
      <c r="OBZ81" s="45"/>
      <c r="OCA81" s="45"/>
      <c r="OCB81" s="45"/>
      <c r="OCC81" s="45"/>
      <c r="OCD81" s="45"/>
      <c r="OCE81" s="45"/>
      <c r="OCF81" s="45"/>
      <c r="OCG81" s="45"/>
      <c r="OCH81" s="45"/>
      <c r="OCI81" s="45"/>
      <c r="OCJ81" s="45"/>
      <c r="OCK81" s="45"/>
      <c r="OCL81" s="45"/>
      <c r="OCM81" s="45"/>
      <c r="OCN81" s="45"/>
      <c r="OCO81" s="45"/>
      <c r="OCP81" s="45"/>
      <c r="OCQ81" s="45"/>
      <c r="OCR81" s="45"/>
      <c r="OCS81" s="45"/>
      <c r="OCT81" s="45"/>
      <c r="OCU81" s="45"/>
      <c r="OCV81" s="45"/>
      <c r="OCW81" s="45"/>
      <c r="OCX81" s="45"/>
      <c r="OCY81" s="45"/>
      <c r="OCZ81" s="45"/>
      <c r="ODA81" s="45"/>
      <c r="ODB81" s="45"/>
      <c r="ODC81" s="45"/>
      <c r="ODD81" s="45"/>
      <c r="ODE81" s="45"/>
      <c r="ODF81" s="45"/>
      <c r="ODG81" s="45"/>
      <c r="ODH81" s="45"/>
      <c r="ODI81" s="45"/>
      <c r="ODJ81" s="45"/>
      <c r="ODK81" s="45"/>
      <c r="ODL81" s="45"/>
      <c r="ODM81" s="45"/>
      <c r="ODN81" s="45"/>
      <c r="ODO81" s="45"/>
      <c r="ODP81" s="45"/>
      <c r="ODQ81" s="45"/>
      <c r="ODR81" s="45"/>
      <c r="ODS81" s="45"/>
      <c r="ODT81" s="45"/>
      <c r="ODU81" s="45"/>
      <c r="ODV81" s="45"/>
      <c r="ODW81" s="45"/>
      <c r="ODX81" s="45"/>
      <c r="ODY81" s="45"/>
      <c r="ODZ81" s="45"/>
      <c r="OEA81" s="45"/>
      <c r="OEB81" s="45"/>
      <c r="OEC81" s="45"/>
      <c r="OED81" s="45"/>
      <c r="OEE81" s="45"/>
      <c r="OEF81" s="45"/>
      <c r="OEG81" s="45"/>
      <c r="OEH81" s="45"/>
      <c r="OEI81" s="45"/>
      <c r="OEJ81" s="45"/>
      <c r="OEK81" s="45"/>
      <c r="OEL81" s="45"/>
      <c r="OEM81" s="45"/>
      <c r="OEN81" s="45"/>
      <c r="OEO81" s="45"/>
      <c r="OEP81" s="45"/>
      <c r="OEQ81" s="45"/>
      <c r="OER81" s="45"/>
      <c r="OES81" s="45"/>
      <c r="OET81" s="45"/>
      <c r="OEU81" s="45"/>
      <c r="OEV81" s="45"/>
      <c r="OEW81" s="45"/>
      <c r="OEX81" s="45"/>
      <c r="OEY81" s="45"/>
      <c r="OEZ81" s="45"/>
      <c r="OFA81" s="45"/>
      <c r="OFB81" s="45"/>
      <c r="OFC81" s="45"/>
      <c r="OFD81" s="45"/>
      <c r="OFE81" s="45"/>
      <c r="OFF81" s="45"/>
      <c r="OFG81" s="45"/>
      <c r="OFH81" s="45"/>
      <c r="OFI81" s="45"/>
      <c r="OFJ81" s="45"/>
      <c r="OFK81" s="45"/>
      <c r="OFL81" s="45"/>
      <c r="OFM81" s="45"/>
      <c r="OFN81" s="45"/>
      <c r="OFO81" s="45"/>
      <c r="OFP81" s="45"/>
      <c r="OFQ81" s="45"/>
      <c r="OFR81" s="45"/>
      <c r="OFS81" s="45"/>
      <c r="OFT81" s="45"/>
      <c r="OFU81" s="45"/>
      <c r="OFV81" s="45"/>
      <c r="OFW81" s="45"/>
      <c r="OFX81" s="45"/>
      <c r="OFY81" s="45"/>
      <c r="OFZ81" s="45"/>
      <c r="OGA81" s="45"/>
      <c r="OGB81" s="45"/>
      <c r="OGC81" s="45"/>
      <c r="OGD81" s="45"/>
      <c r="OGE81" s="45"/>
      <c r="OGF81" s="45"/>
      <c r="OGG81" s="45"/>
      <c r="OGH81" s="45"/>
      <c r="OGI81" s="45"/>
      <c r="OGJ81" s="45"/>
      <c r="OGK81" s="45"/>
      <c r="OGL81" s="45"/>
      <c r="OGM81" s="45"/>
      <c r="OGN81" s="45"/>
      <c r="OGO81" s="45"/>
      <c r="OGP81" s="45"/>
      <c r="OGQ81" s="45"/>
      <c r="OGR81" s="45"/>
      <c r="OGS81" s="45"/>
      <c r="OGT81" s="45"/>
      <c r="OGU81" s="45"/>
      <c r="OGV81" s="45"/>
      <c r="OGW81" s="45"/>
      <c r="OGX81" s="45"/>
      <c r="OGY81" s="45"/>
      <c r="OGZ81" s="45"/>
      <c r="OHA81" s="45"/>
      <c r="OHB81" s="45"/>
      <c r="OHC81" s="45"/>
      <c r="OHD81" s="45"/>
      <c r="OHE81" s="45"/>
      <c r="OHF81" s="45"/>
      <c r="OHG81" s="45"/>
      <c r="OHH81" s="45"/>
      <c r="OHI81" s="45"/>
      <c r="OHJ81" s="45"/>
      <c r="OHK81" s="45"/>
      <c r="OHL81" s="45"/>
      <c r="OHM81" s="45"/>
      <c r="OHN81" s="45"/>
      <c r="OHO81" s="45"/>
      <c r="OHP81" s="45"/>
      <c r="OHQ81" s="45"/>
      <c r="OHR81" s="45"/>
      <c r="OHS81" s="45"/>
      <c r="OHT81" s="45"/>
      <c r="OHU81" s="45"/>
      <c r="OHV81" s="45"/>
      <c r="OHW81" s="45"/>
      <c r="OHX81" s="45"/>
      <c r="OHY81" s="45"/>
      <c r="OHZ81" s="45"/>
      <c r="OIA81" s="45"/>
      <c r="OIB81" s="45"/>
      <c r="OIC81" s="45"/>
      <c r="OID81" s="45"/>
      <c r="OIE81" s="45"/>
      <c r="OIF81" s="45"/>
      <c r="OIG81" s="45"/>
      <c r="OIH81" s="45"/>
      <c r="OII81" s="45"/>
      <c r="OIJ81" s="45"/>
      <c r="OIK81" s="45"/>
      <c r="OIL81" s="45"/>
      <c r="OIM81" s="45"/>
      <c r="OIN81" s="45"/>
      <c r="OIO81" s="45"/>
      <c r="OIP81" s="45"/>
      <c r="OIQ81" s="45"/>
      <c r="OIR81" s="45"/>
      <c r="OIS81" s="45"/>
      <c r="OIT81" s="45"/>
      <c r="OIU81" s="45"/>
      <c r="OIV81" s="45"/>
      <c r="OIW81" s="45"/>
      <c r="OIX81" s="45"/>
      <c r="OIY81" s="45"/>
      <c r="OIZ81" s="45"/>
      <c r="OJA81" s="45"/>
      <c r="OJB81" s="45"/>
      <c r="OJC81" s="45"/>
      <c r="OJD81" s="45"/>
      <c r="OJE81" s="45"/>
      <c r="OJF81" s="45"/>
      <c r="OJG81" s="45"/>
      <c r="OJH81" s="45"/>
      <c r="OJI81" s="45"/>
      <c r="OJJ81" s="45"/>
      <c r="OJK81" s="45"/>
      <c r="OJL81" s="45"/>
      <c r="OJM81" s="45"/>
      <c r="OJN81" s="45"/>
      <c r="OJO81" s="45"/>
      <c r="OJP81" s="45"/>
      <c r="OJQ81" s="45"/>
      <c r="OJR81" s="45"/>
      <c r="OJS81" s="45"/>
      <c r="OJT81" s="45"/>
      <c r="OJU81" s="45"/>
      <c r="OJV81" s="45"/>
      <c r="OJW81" s="45"/>
      <c r="OJX81" s="45"/>
      <c r="OJY81" s="45"/>
      <c r="OJZ81" s="45"/>
      <c r="OKA81" s="45"/>
      <c r="OKB81" s="45"/>
      <c r="OKC81" s="45"/>
      <c r="OKD81" s="45"/>
      <c r="OKE81" s="45"/>
      <c r="OKF81" s="45"/>
      <c r="OKG81" s="45"/>
      <c r="OKH81" s="45"/>
      <c r="OKI81" s="45"/>
      <c r="OKJ81" s="45"/>
      <c r="OKK81" s="45"/>
      <c r="OKL81" s="45"/>
      <c r="OKM81" s="45"/>
      <c r="OKN81" s="45"/>
      <c r="OKO81" s="45"/>
      <c r="OKP81" s="45"/>
      <c r="OKQ81" s="45"/>
      <c r="OKR81" s="45"/>
      <c r="OKS81" s="45"/>
      <c r="OKT81" s="45"/>
      <c r="OKU81" s="45"/>
      <c r="OKV81" s="45"/>
      <c r="OKW81" s="45"/>
      <c r="OKX81" s="45"/>
      <c r="OKY81" s="45"/>
      <c r="OKZ81" s="45"/>
      <c r="OLA81" s="45"/>
      <c r="OLB81" s="45"/>
      <c r="OLC81" s="45"/>
      <c r="OLD81" s="45"/>
      <c r="OLE81" s="45"/>
      <c r="OLF81" s="45"/>
      <c r="OLG81" s="45"/>
      <c r="OLH81" s="45"/>
      <c r="OLI81" s="45"/>
      <c r="OLJ81" s="45"/>
      <c r="OLK81" s="45"/>
      <c r="OLL81" s="45"/>
      <c r="OLM81" s="45"/>
      <c r="OLN81" s="45"/>
      <c r="OLO81" s="45"/>
      <c r="OLP81" s="45"/>
      <c r="OLQ81" s="45"/>
      <c r="OLR81" s="45"/>
      <c r="OLS81" s="45"/>
      <c r="OLT81" s="45"/>
      <c r="OLU81" s="45"/>
      <c r="OLV81" s="45"/>
      <c r="OLW81" s="45"/>
      <c r="OLX81" s="45"/>
      <c r="OLY81" s="45"/>
      <c r="OLZ81" s="45"/>
      <c r="OMA81" s="45"/>
      <c r="OMB81" s="45"/>
      <c r="OMC81" s="45"/>
      <c r="OMD81" s="45"/>
      <c r="OME81" s="45"/>
      <c r="OMF81" s="45"/>
      <c r="OMG81" s="45"/>
      <c r="OMH81" s="45"/>
      <c r="OMI81" s="45"/>
      <c r="OMJ81" s="45"/>
      <c r="OMK81" s="45"/>
      <c r="OML81" s="45"/>
      <c r="OMM81" s="45"/>
      <c r="OMN81" s="45"/>
      <c r="OMO81" s="45"/>
      <c r="OMP81" s="45"/>
      <c r="OMQ81" s="45"/>
      <c r="OMR81" s="45"/>
      <c r="OMS81" s="45"/>
      <c r="OMT81" s="45"/>
      <c r="OMU81" s="45"/>
      <c r="OMV81" s="45"/>
      <c r="OMW81" s="45"/>
      <c r="OMX81" s="45"/>
      <c r="OMY81" s="45"/>
      <c r="OMZ81" s="45"/>
      <c r="ONA81" s="45"/>
      <c r="ONB81" s="45"/>
      <c r="ONC81" s="45"/>
      <c r="OND81" s="45"/>
      <c r="ONE81" s="45"/>
      <c r="ONF81" s="45"/>
      <c r="ONG81" s="45"/>
      <c r="ONH81" s="45"/>
      <c r="ONI81" s="45"/>
      <c r="ONJ81" s="45"/>
      <c r="ONK81" s="45"/>
      <c r="ONL81" s="45"/>
      <c r="ONM81" s="45"/>
      <c r="ONN81" s="45"/>
      <c r="ONO81" s="45"/>
      <c r="ONP81" s="45"/>
      <c r="ONQ81" s="45"/>
      <c r="ONR81" s="45"/>
      <c r="ONS81" s="45"/>
      <c r="ONT81" s="45"/>
      <c r="ONU81" s="45"/>
      <c r="ONV81" s="45"/>
      <c r="ONW81" s="45"/>
      <c r="ONX81" s="45"/>
      <c r="ONY81" s="45"/>
      <c r="ONZ81" s="45"/>
      <c r="OOA81" s="45"/>
      <c r="OOB81" s="45"/>
      <c r="OOC81" s="45"/>
      <c r="OOD81" s="45"/>
      <c r="OOE81" s="45"/>
      <c r="OOF81" s="45"/>
      <c r="OOG81" s="45"/>
      <c r="OOH81" s="45"/>
      <c r="OOI81" s="45"/>
      <c r="OOJ81" s="45"/>
      <c r="OOK81" s="45"/>
      <c r="OOL81" s="45"/>
      <c r="OOM81" s="45"/>
      <c r="OON81" s="45"/>
      <c r="OOO81" s="45"/>
      <c r="OOP81" s="45"/>
      <c r="OOQ81" s="45"/>
      <c r="OOR81" s="45"/>
      <c r="OOS81" s="45"/>
      <c r="OOT81" s="45"/>
      <c r="OOU81" s="45"/>
      <c r="OOV81" s="45"/>
      <c r="OOW81" s="45"/>
      <c r="OOX81" s="45"/>
      <c r="OOY81" s="45"/>
      <c r="OOZ81" s="45"/>
      <c r="OPA81" s="45"/>
      <c r="OPB81" s="45"/>
      <c r="OPC81" s="45"/>
      <c r="OPD81" s="45"/>
      <c r="OPE81" s="45"/>
      <c r="OPF81" s="45"/>
      <c r="OPG81" s="45"/>
      <c r="OPH81" s="45"/>
      <c r="OPI81" s="45"/>
      <c r="OPJ81" s="45"/>
      <c r="OPK81" s="45"/>
      <c r="OPL81" s="45"/>
      <c r="OPM81" s="45"/>
      <c r="OPN81" s="45"/>
      <c r="OPO81" s="45"/>
      <c r="OPP81" s="45"/>
      <c r="OPQ81" s="45"/>
      <c r="OPR81" s="45"/>
      <c r="OPS81" s="45"/>
      <c r="OPT81" s="45"/>
      <c r="OPU81" s="45"/>
      <c r="OPV81" s="45"/>
      <c r="OPW81" s="45"/>
      <c r="OPX81" s="45"/>
      <c r="OPY81" s="45"/>
      <c r="OPZ81" s="45"/>
      <c r="OQA81" s="45"/>
      <c r="OQB81" s="45"/>
      <c r="OQC81" s="45"/>
      <c r="OQD81" s="45"/>
      <c r="OQE81" s="45"/>
      <c r="OQF81" s="45"/>
      <c r="OQG81" s="45"/>
      <c r="OQH81" s="45"/>
      <c r="OQI81" s="45"/>
      <c r="OQJ81" s="45"/>
      <c r="OQK81" s="45"/>
      <c r="OQL81" s="45"/>
      <c r="OQM81" s="45"/>
      <c r="OQN81" s="45"/>
      <c r="OQO81" s="45"/>
      <c r="OQP81" s="45"/>
      <c r="OQQ81" s="45"/>
      <c r="OQR81" s="45"/>
      <c r="OQS81" s="45"/>
      <c r="OQT81" s="45"/>
      <c r="OQU81" s="45"/>
      <c r="OQV81" s="45"/>
      <c r="OQW81" s="45"/>
      <c r="OQX81" s="45"/>
      <c r="OQY81" s="45"/>
      <c r="OQZ81" s="45"/>
      <c r="ORA81" s="45"/>
      <c r="ORB81" s="45"/>
      <c r="ORC81" s="45"/>
      <c r="ORD81" s="45"/>
      <c r="ORE81" s="45"/>
      <c r="ORF81" s="45"/>
      <c r="ORG81" s="45"/>
      <c r="ORH81" s="45"/>
      <c r="ORI81" s="45"/>
      <c r="ORJ81" s="45"/>
      <c r="ORK81" s="45"/>
      <c r="ORL81" s="45"/>
      <c r="ORM81" s="45"/>
      <c r="ORN81" s="45"/>
      <c r="ORO81" s="45"/>
      <c r="ORP81" s="45"/>
      <c r="ORQ81" s="45"/>
      <c r="ORR81" s="45"/>
      <c r="ORS81" s="45"/>
      <c r="ORT81" s="45"/>
      <c r="ORU81" s="45"/>
      <c r="ORV81" s="45"/>
      <c r="ORW81" s="45"/>
      <c r="ORX81" s="45"/>
      <c r="ORY81" s="45"/>
      <c r="ORZ81" s="45"/>
      <c r="OSA81" s="45"/>
      <c r="OSB81" s="45"/>
      <c r="OSC81" s="45"/>
      <c r="OSD81" s="45"/>
      <c r="OSE81" s="45"/>
      <c r="OSF81" s="45"/>
      <c r="OSG81" s="45"/>
      <c r="OSH81" s="45"/>
      <c r="OSI81" s="45"/>
      <c r="OSJ81" s="45"/>
      <c r="OSK81" s="45"/>
      <c r="OSL81" s="45"/>
      <c r="OSM81" s="45"/>
      <c r="OSN81" s="45"/>
      <c r="OSO81" s="45"/>
      <c r="OSP81" s="45"/>
      <c r="OSQ81" s="45"/>
      <c r="OSR81" s="45"/>
      <c r="OSS81" s="45"/>
      <c r="OST81" s="45"/>
      <c r="OSU81" s="45"/>
      <c r="OSV81" s="45"/>
      <c r="OSW81" s="45"/>
      <c r="OSX81" s="45"/>
      <c r="OSY81" s="45"/>
      <c r="OSZ81" s="45"/>
      <c r="OTA81" s="45"/>
      <c r="OTB81" s="45"/>
      <c r="OTC81" s="45"/>
      <c r="OTD81" s="45"/>
      <c r="OTE81" s="45"/>
      <c r="OTF81" s="45"/>
      <c r="OTG81" s="45"/>
      <c r="OTH81" s="45"/>
      <c r="OTI81" s="45"/>
      <c r="OTJ81" s="45"/>
      <c r="OTK81" s="45"/>
      <c r="OTL81" s="45"/>
      <c r="OTM81" s="45"/>
      <c r="OTN81" s="45"/>
      <c r="OTO81" s="45"/>
      <c r="OTP81" s="45"/>
      <c r="OTQ81" s="45"/>
      <c r="OTR81" s="45"/>
      <c r="OTS81" s="45"/>
      <c r="OTT81" s="45"/>
      <c r="OTU81" s="45"/>
      <c r="OTV81" s="45"/>
      <c r="OTW81" s="45"/>
      <c r="OTX81" s="45"/>
      <c r="OTY81" s="45"/>
      <c r="OTZ81" s="45"/>
      <c r="OUA81" s="45"/>
      <c r="OUB81" s="45"/>
      <c r="OUC81" s="45"/>
      <c r="OUD81" s="45"/>
      <c r="OUE81" s="45"/>
      <c r="OUF81" s="45"/>
      <c r="OUG81" s="45"/>
      <c r="OUH81" s="45"/>
      <c r="OUI81" s="45"/>
      <c r="OUJ81" s="45"/>
      <c r="OUK81" s="45"/>
      <c r="OUL81" s="45"/>
      <c r="OUM81" s="45"/>
      <c r="OUN81" s="45"/>
      <c r="OUO81" s="45"/>
      <c r="OUP81" s="45"/>
      <c r="OUQ81" s="45"/>
      <c r="OUR81" s="45"/>
      <c r="OUS81" s="45"/>
      <c r="OUT81" s="45"/>
      <c r="OUU81" s="45"/>
      <c r="OUV81" s="45"/>
      <c r="OUW81" s="45"/>
      <c r="OUX81" s="45"/>
      <c r="OUY81" s="45"/>
      <c r="OUZ81" s="45"/>
      <c r="OVA81" s="45"/>
      <c r="OVB81" s="45"/>
      <c r="OVC81" s="45"/>
      <c r="OVD81" s="45"/>
      <c r="OVE81" s="45"/>
      <c r="OVF81" s="45"/>
      <c r="OVG81" s="45"/>
      <c r="OVH81" s="45"/>
      <c r="OVI81" s="45"/>
      <c r="OVJ81" s="45"/>
      <c r="OVK81" s="45"/>
      <c r="OVL81" s="45"/>
      <c r="OVM81" s="45"/>
      <c r="OVN81" s="45"/>
      <c r="OVO81" s="45"/>
      <c r="OVP81" s="45"/>
      <c r="OVQ81" s="45"/>
      <c r="OVR81" s="45"/>
      <c r="OVS81" s="45"/>
      <c r="OVT81" s="45"/>
      <c r="OVU81" s="45"/>
      <c r="OVV81" s="45"/>
      <c r="OVW81" s="45"/>
      <c r="OVX81" s="45"/>
      <c r="OVY81" s="45"/>
      <c r="OVZ81" s="45"/>
      <c r="OWA81" s="45"/>
      <c r="OWB81" s="45"/>
      <c r="OWC81" s="45"/>
      <c r="OWD81" s="45"/>
      <c r="OWE81" s="45"/>
      <c r="OWF81" s="45"/>
      <c r="OWG81" s="45"/>
      <c r="OWH81" s="45"/>
      <c r="OWI81" s="45"/>
      <c r="OWJ81" s="45"/>
      <c r="OWK81" s="45"/>
      <c r="OWL81" s="45"/>
      <c r="OWM81" s="45"/>
      <c r="OWN81" s="45"/>
      <c r="OWO81" s="45"/>
      <c r="OWP81" s="45"/>
      <c r="OWQ81" s="45"/>
      <c r="OWR81" s="45"/>
      <c r="OWS81" s="45"/>
      <c r="OWT81" s="45"/>
      <c r="OWU81" s="45"/>
      <c r="OWV81" s="45"/>
      <c r="OWW81" s="45"/>
      <c r="OWX81" s="45"/>
      <c r="OWY81" s="45"/>
      <c r="OWZ81" s="45"/>
      <c r="OXA81" s="45"/>
      <c r="OXB81" s="45"/>
      <c r="OXC81" s="45"/>
      <c r="OXD81" s="45"/>
      <c r="OXE81" s="45"/>
      <c r="OXF81" s="45"/>
      <c r="OXG81" s="45"/>
      <c r="OXH81" s="45"/>
      <c r="OXI81" s="45"/>
      <c r="OXJ81" s="45"/>
      <c r="OXK81" s="45"/>
      <c r="OXL81" s="45"/>
      <c r="OXM81" s="45"/>
      <c r="OXN81" s="45"/>
      <c r="OXO81" s="45"/>
      <c r="OXP81" s="45"/>
      <c r="OXQ81" s="45"/>
      <c r="OXR81" s="45"/>
      <c r="OXS81" s="45"/>
      <c r="OXT81" s="45"/>
      <c r="OXU81" s="45"/>
      <c r="OXV81" s="45"/>
      <c r="OXW81" s="45"/>
      <c r="OXX81" s="45"/>
      <c r="OXY81" s="45"/>
      <c r="OXZ81" s="45"/>
      <c r="OYA81" s="45"/>
      <c r="OYB81" s="45"/>
      <c r="OYC81" s="45"/>
      <c r="OYD81" s="45"/>
      <c r="OYE81" s="45"/>
      <c r="OYF81" s="45"/>
      <c r="OYG81" s="45"/>
      <c r="OYH81" s="45"/>
      <c r="OYI81" s="45"/>
      <c r="OYJ81" s="45"/>
      <c r="OYK81" s="45"/>
      <c r="OYL81" s="45"/>
      <c r="OYM81" s="45"/>
      <c r="OYN81" s="45"/>
      <c r="OYO81" s="45"/>
      <c r="OYP81" s="45"/>
      <c r="OYQ81" s="45"/>
      <c r="OYR81" s="45"/>
      <c r="OYS81" s="45"/>
      <c r="OYT81" s="45"/>
      <c r="OYU81" s="45"/>
      <c r="OYV81" s="45"/>
      <c r="OYW81" s="45"/>
      <c r="OYX81" s="45"/>
      <c r="OYY81" s="45"/>
      <c r="OYZ81" s="45"/>
      <c r="OZA81" s="45"/>
      <c r="OZB81" s="45"/>
      <c r="OZC81" s="45"/>
      <c r="OZD81" s="45"/>
      <c r="OZE81" s="45"/>
      <c r="OZF81" s="45"/>
      <c r="OZG81" s="45"/>
      <c r="OZH81" s="45"/>
      <c r="OZI81" s="45"/>
      <c r="OZJ81" s="45"/>
      <c r="OZK81" s="45"/>
      <c r="OZL81" s="45"/>
      <c r="OZM81" s="45"/>
      <c r="OZN81" s="45"/>
      <c r="OZO81" s="45"/>
      <c r="OZP81" s="45"/>
      <c r="OZQ81" s="45"/>
      <c r="OZR81" s="45"/>
      <c r="OZS81" s="45"/>
      <c r="OZT81" s="45"/>
      <c r="OZU81" s="45"/>
      <c r="OZV81" s="45"/>
      <c r="OZW81" s="45"/>
      <c r="OZX81" s="45"/>
      <c r="OZY81" s="45"/>
      <c r="OZZ81" s="45"/>
      <c r="PAA81" s="45"/>
      <c r="PAB81" s="45"/>
      <c r="PAC81" s="45"/>
      <c r="PAD81" s="45"/>
      <c r="PAE81" s="45"/>
      <c r="PAF81" s="45"/>
      <c r="PAG81" s="45"/>
      <c r="PAH81" s="45"/>
      <c r="PAI81" s="45"/>
      <c r="PAJ81" s="45"/>
      <c r="PAK81" s="45"/>
      <c r="PAL81" s="45"/>
      <c r="PAM81" s="45"/>
      <c r="PAN81" s="45"/>
      <c r="PAO81" s="45"/>
      <c r="PAP81" s="45"/>
      <c r="PAQ81" s="45"/>
      <c r="PAR81" s="45"/>
      <c r="PAS81" s="45"/>
      <c r="PAT81" s="45"/>
      <c r="PAU81" s="45"/>
      <c r="PAV81" s="45"/>
      <c r="PAW81" s="45"/>
      <c r="PAX81" s="45"/>
      <c r="PAY81" s="45"/>
      <c r="PAZ81" s="45"/>
      <c r="PBA81" s="45"/>
      <c r="PBB81" s="45"/>
      <c r="PBC81" s="45"/>
      <c r="PBD81" s="45"/>
      <c r="PBE81" s="45"/>
      <c r="PBF81" s="45"/>
      <c r="PBG81" s="45"/>
      <c r="PBH81" s="45"/>
      <c r="PBI81" s="45"/>
      <c r="PBJ81" s="45"/>
      <c r="PBK81" s="45"/>
      <c r="PBL81" s="45"/>
      <c r="PBM81" s="45"/>
      <c r="PBN81" s="45"/>
      <c r="PBO81" s="45"/>
      <c r="PBP81" s="45"/>
      <c r="PBQ81" s="45"/>
      <c r="PBR81" s="45"/>
      <c r="PBS81" s="45"/>
      <c r="PBT81" s="45"/>
      <c r="PBU81" s="45"/>
      <c r="PBV81" s="45"/>
      <c r="PBW81" s="45"/>
      <c r="PBX81" s="45"/>
      <c r="PBY81" s="45"/>
      <c r="PBZ81" s="45"/>
      <c r="PCA81" s="45"/>
      <c r="PCB81" s="45"/>
      <c r="PCC81" s="45"/>
      <c r="PCD81" s="45"/>
      <c r="PCE81" s="45"/>
      <c r="PCF81" s="45"/>
      <c r="PCG81" s="45"/>
      <c r="PCH81" s="45"/>
      <c r="PCI81" s="45"/>
      <c r="PCJ81" s="45"/>
      <c r="PCK81" s="45"/>
      <c r="PCL81" s="45"/>
      <c r="PCM81" s="45"/>
      <c r="PCN81" s="45"/>
      <c r="PCO81" s="45"/>
      <c r="PCP81" s="45"/>
      <c r="PCQ81" s="45"/>
      <c r="PCR81" s="45"/>
      <c r="PCS81" s="45"/>
      <c r="PCT81" s="45"/>
      <c r="PCU81" s="45"/>
      <c r="PCV81" s="45"/>
      <c r="PCW81" s="45"/>
      <c r="PCX81" s="45"/>
      <c r="PCY81" s="45"/>
      <c r="PCZ81" s="45"/>
      <c r="PDA81" s="45"/>
      <c r="PDB81" s="45"/>
      <c r="PDC81" s="45"/>
      <c r="PDD81" s="45"/>
      <c r="PDE81" s="45"/>
      <c r="PDF81" s="45"/>
      <c r="PDG81" s="45"/>
      <c r="PDH81" s="45"/>
      <c r="PDI81" s="45"/>
      <c r="PDJ81" s="45"/>
      <c r="PDK81" s="45"/>
      <c r="PDL81" s="45"/>
      <c r="PDM81" s="45"/>
      <c r="PDN81" s="45"/>
      <c r="PDO81" s="45"/>
      <c r="PDP81" s="45"/>
      <c r="PDQ81" s="45"/>
      <c r="PDR81" s="45"/>
      <c r="PDS81" s="45"/>
      <c r="PDT81" s="45"/>
      <c r="PDU81" s="45"/>
      <c r="PDV81" s="45"/>
      <c r="PDW81" s="45"/>
      <c r="PDX81" s="45"/>
      <c r="PDY81" s="45"/>
      <c r="PDZ81" s="45"/>
      <c r="PEA81" s="45"/>
      <c r="PEB81" s="45"/>
      <c r="PEC81" s="45"/>
      <c r="PED81" s="45"/>
      <c r="PEE81" s="45"/>
      <c r="PEF81" s="45"/>
      <c r="PEG81" s="45"/>
      <c r="PEH81" s="45"/>
      <c r="PEI81" s="45"/>
      <c r="PEJ81" s="45"/>
      <c r="PEK81" s="45"/>
      <c r="PEL81" s="45"/>
      <c r="PEM81" s="45"/>
      <c r="PEN81" s="45"/>
      <c r="PEO81" s="45"/>
      <c r="PEP81" s="45"/>
      <c r="PEQ81" s="45"/>
      <c r="PER81" s="45"/>
      <c r="PES81" s="45"/>
      <c r="PET81" s="45"/>
      <c r="PEU81" s="45"/>
      <c r="PEV81" s="45"/>
      <c r="PEW81" s="45"/>
      <c r="PEX81" s="45"/>
      <c r="PEY81" s="45"/>
      <c r="PEZ81" s="45"/>
      <c r="PFA81" s="45"/>
      <c r="PFB81" s="45"/>
      <c r="PFC81" s="45"/>
      <c r="PFD81" s="45"/>
      <c r="PFE81" s="45"/>
      <c r="PFF81" s="45"/>
      <c r="PFG81" s="45"/>
      <c r="PFH81" s="45"/>
      <c r="PFI81" s="45"/>
      <c r="PFJ81" s="45"/>
      <c r="PFK81" s="45"/>
      <c r="PFL81" s="45"/>
      <c r="PFM81" s="45"/>
      <c r="PFN81" s="45"/>
      <c r="PFO81" s="45"/>
      <c r="PFP81" s="45"/>
      <c r="PFQ81" s="45"/>
      <c r="PFR81" s="45"/>
      <c r="PFS81" s="45"/>
      <c r="PFT81" s="45"/>
      <c r="PFU81" s="45"/>
      <c r="PFV81" s="45"/>
      <c r="PFW81" s="45"/>
      <c r="PFX81" s="45"/>
      <c r="PFY81" s="45"/>
      <c r="PFZ81" s="45"/>
      <c r="PGA81" s="45"/>
      <c r="PGB81" s="45"/>
      <c r="PGC81" s="45"/>
      <c r="PGD81" s="45"/>
      <c r="PGE81" s="45"/>
      <c r="PGF81" s="45"/>
      <c r="PGG81" s="45"/>
      <c r="PGH81" s="45"/>
      <c r="PGI81" s="45"/>
      <c r="PGJ81" s="45"/>
      <c r="PGK81" s="45"/>
      <c r="PGL81" s="45"/>
      <c r="PGM81" s="45"/>
      <c r="PGN81" s="45"/>
      <c r="PGO81" s="45"/>
      <c r="PGP81" s="45"/>
      <c r="PGQ81" s="45"/>
      <c r="PGR81" s="45"/>
      <c r="PGS81" s="45"/>
      <c r="PGT81" s="45"/>
      <c r="PGU81" s="45"/>
      <c r="PGV81" s="45"/>
      <c r="PGW81" s="45"/>
      <c r="PGX81" s="45"/>
      <c r="PGY81" s="45"/>
      <c r="PGZ81" s="45"/>
      <c r="PHA81" s="45"/>
      <c r="PHB81" s="45"/>
      <c r="PHC81" s="45"/>
      <c r="PHD81" s="45"/>
      <c r="PHE81" s="45"/>
      <c r="PHF81" s="45"/>
      <c r="PHG81" s="45"/>
      <c r="PHH81" s="45"/>
      <c r="PHI81" s="45"/>
      <c r="PHJ81" s="45"/>
      <c r="PHK81" s="45"/>
      <c r="PHL81" s="45"/>
      <c r="PHM81" s="45"/>
      <c r="PHN81" s="45"/>
      <c r="PHO81" s="45"/>
      <c r="PHP81" s="45"/>
      <c r="PHQ81" s="45"/>
      <c r="PHR81" s="45"/>
      <c r="PHS81" s="45"/>
      <c r="PHT81" s="45"/>
      <c r="PHU81" s="45"/>
      <c r="PHV81" s="45"/>
      <c r="PHW81" s="45"/>
      <c r="PHX81" s="45"/>
      <c r="PHY81" s="45"/>
      <c r="PHZ81" s="45"/>
      <c r="PIA81" s="45"/>
      <c r="PIB81" s="45"/>
      <c r="PIC81" s="45"/>
      <c r="PID81" s="45"/>
      <c r="PIE81" s="45"/>
      <c r="PIF81" s="45"/>
      <c r="PIG81" s="45"/>
      <c r="PIH81" s="45"/>
      <c r="PII81" s="45"/>
      <c r="PIJ81" s="45"/>
      <c r="PIK81" s="45"/>
      <c r="PIL81" s="45"/>
      <c r="PIM81" s="45"/>
      <c r="PIN81" s="45"/>
      <c r="PIO81" s="45"/>
      <c r="PIP81" s="45"/>
      <c r="PIQ81" s="45"/>
      <c r="PIR81" s="45"/>
      <c r="PIS81" s="45"/>
      <c r="PIT81" s="45"/>
      <c r="PIU81" s="45"/>
      <c r="PIV81" s="45"/>
      <c r="PIW81" s="45"/>
      <c r="PIX81" s="45"/>
      <c r="PIY81" s="45"/>
      <c r="PIZ81" s="45"/>
      <c r="PJA81" s="45"/>
      <c r="PJB81" s="45"/>
      <c r="PJC81" s="45"/>
      <c r="PJD81" s="45"/>
      <c r="PJE81" s="45"/>
      <c r="PJF81" s="45"/>
      <c r="PJG81" s="45"/>
      <c r="PJH81" s="45"/>
      <c r="PJI81" s="45"/>
      <c r="PJJ81" s="45"/>
      <c r="PJK81" s="45"/>
      <c r="PJL81" s="45"/>
      <c r="PJM81" s="45"/>
      <c r="PJN81" s="45"/>
      <c r="PJO81" s="45"/>
      <c r="PJP81" s="45"/>
      <c r="PJQ81" s="45"/>
      <c r="PJR81" s="45"/>
      <c r="PJS81" s="45"/>
      <c r="PJT81" s="45"/>
      <c r="PJU81" s="45"/>
      <c r="PJV81" s="45"/>
      <c r="PJW81" s="45"/>
      <c r="PJX81" s="45"/>
      <c r="PJY81" s="45"/>
      <c r="PJZ81" s="45"/>
      <c r="PKA81" s="45"/>
      <c r="PKB81" s="45"/>
      <c r="PKC81" s="45"/>
      <c r="PKD81" s="45"/>
      <c r="PKE81" s="45"/>
      <c r="PKF81" s="45"/>
      <c r="PKG81" s="45"/>
      <c r="PKH81" s="45"/>
      <c r="PKI81" s="45"/>
      <c r="PKJ81" s="45"/>
      <c r="PKK81" s="45"/>
      <c r="PKL81" s="45"/>
      <c r="PKM81" s="45"/>
      <c r="PKN81" s="45"/>
      <c r="PKO81" s="45"/>
      <c r="PKP81" s="45"/>
      <c r="PKQ81" s="45"/>
      <c r="PKR81" s="45"/>
      <c r="PKS81" s="45"/>
      <c r="PKT81" s="45"/>
      <c r="PKU81" s="45"/>
      <c r="PKV81" s="45"/>
      <c r="PKW81" s="45"/>
      <c r="PKX81" s="45"/>
      <c r="PKY81" s="45"/>
      <c r="PKZ81" s="45"/>
      <c r="PLA81" s="45"/>
      <c r="PLB81" s="45"/>
      <c r="PLC81" s="45"/>
      <c r="PLD81" s="45"/>
      <c r="PLE81" s="45"/>
      <c r="PLF81" s="45"/>
      <c r="PLG81" s="45"/>
      <c r="PLH81" s="45"/>
      <c r="PLI81" s="45"/>
      <c r="PLJ81" s="45"/>
      <c r="PLK81" s="45"/>
      <c r="PLL81" s="45"/>
      <c r="PLM81" s="45"/>
      <c r="PLN81" s="45"/>
      <c r="PLO81" s="45"/>
      <c r="PLP81" s="45"/>
      <c r="PLQ81" s="45"/>
      <c r="PLR81" s="45"/>
      <c r="PLS81" s="45"/>
      <c r="PLT81" s="45"/>
      <c r="PLU81" s="45"/>
      <c r="PLV81" s="45"/>
      <c r="PLW81" s="45"/>
      <c r="PLX81" s="45"/>
      <c r="PLY81" s="45"/>
      <c r="PLZ81" s="45"/>
      <c r="PMA81" s="45"/>
      <c r="PMB81" s="45"/>
      <c r="PMC81" s="45"/>
      <c r="PMD81" s="45"/>
      <c r="PME81" s="45"/>
      <c r="PMF81" s="45"/>
      <c r="PMG81" s="45"/>
      <c r="PMH81" s="45"/>
      <c r="PMI81" s="45"/>
      <c r="PMJ81" s="45"/>
      <c r="PMK81" s="45"/>
      <c r="PML81" s="45"/>
      <c r="PMM81" s="45"/>
      <c r="PMN81" s="45"/>
      <c r="PMO81" s="45"/>
      <c r="PMP81" s="45"/>
      <c r="PMQ81" s="45"/>
      <c r="PMR81" s="45"/>
      <c r="PMS81" s="45"/>
      <c r="PMT81" s="45"/>
      <c r="PMU81" s="45"/>
      <c r="PMV81" s="45"/>
      <c r="PMW81" s="45"/>
      <c r="PMX81" s="45"/>
      <c r="PMY81" s="45"/>
      <c r="PMZ81" s="45"/>
      <c r="PNA81" s="45"/>
      <c r="PNB81" s="45"/>
      <c r="PNC81" s="45"/>
      <c r="PND81" s="45"/>
      <c r="PNE81" s="45"/>
      <c r="PNF81" s="45"/>
      <c r="PNG81" s="45"/>
      <c r="PNH81" s="45"/>
      <c r="PNI81" s="45"/>
      <c r="PNJ81" s="45"/>
      <c r="PNK81" s="45"/>
      <c r="PNL81" s="45"/>
      <c r="PNM81" s="45"/>
      <c r="PNN81" s="45"/>
      <c r="PNO81" s="45"/>
      <c r="PNP81" s="45"/>
      <c r="PNQ81" s="45"/>
      <c r="PNR81" s="45"/>
      <c r="PNS81" s="45"/>
      <c r="PNT81" s="45"/>
      <c r="PNU81" s="45"/>
      <c r="PNV81" s="45"/>
      <c r="PNW81" s="45"/>
      <c r="PNX81" s="45"/>
      <c r="PNY81" s="45"/>
      <c r="PNZ81" s="45"/>
      <c r="POA81" s="45"/>
      <c r="POB81" s="45"/>
      <c r="POC81" s="45"/>
      <c r="POD81" s="45"/>
      <c r="POE81" s="45"/>
      <c r="POF81" s="45"/>
      <c r="POG81" s="45"/>
      <c r="POH81" s="45"/>
      <c r="POI81" s="45"/>
      <c r="POJ81" s="45"/>
      <c r="POK81" s="45"/>
      <c r="POL81" s="45"/>
      <c r="POM81" s="45"/>
      <c r="PON81" s="45"/>
      <c r="POO81" s="45"/>
      <c r="POP81" s="45"/>
      <c r="POQ81" s="45"/>
      <c r="POR81" s="45"/>
      <c r="POS81" s="45"/>
      <c r="POT81" s="45"/>
      <c r="POU81" s="45"/>
      <c r="POV81" s="45"/>
      <c r="POW81" s="45"/>
      <c r="POX81" s="45"/>
      <c r="POY81" s="45"/>
      <c r="POZ81" s="45"/>
      <c r="PPA81" s="45"/>
      <c r="PPB81" s="45"/>
      <c r="PPC81" s="45"/>
      <c r="PPD81" s="45"/>
      <c r="PPE81" s="45"/>
      <c r="PPF81" s="45"/>
      <c r="PPG81" s="45"/>
      <c r="PPH81" s="45"/>
      <c r="PPI81" s="45"/>
      <c r="PPJ81" s="45"/>
      <c r="PPK81" s="45"/>
      <c r="PPL81" s="45"/>
      <c r="PPM81" s="45"/>
      <c r="PPN81" s="45"/>
      <c r="PPO81" s="45"/>
      <c r="PPP81" s="45"/>
      <c r="PPQ81" s="45"/>
      <c r="PPR81" s="45"/>
      <c r="PPS81" s="45"/>
      <c r="PPT81" s="45"/>
      <c r="PPU81" s="45"/>
      <c r="PPV81" s="45"/>
      <c r="PPW81" s="45"/>
      <c r="PPX81" s="45"/>
      <c r="PPY81" s="45"/>
      <c r="PPZ81" s="45"/>
      <c r="PQA81" s="45"/>
      <c r="PQB81" s="45"/>
      <c r="PQC81" s="45"/>
      <c r="PQD81" s="45"/>
      <c r="PQE81" s="45"/>
      <c r="PQF81" s="45"/>
      <c r="PQG81" s="45"/>
      <c r="PQH81" s="45"/>
      <c r="PQI81" s="45"/>
      <c r="PQJ81" s="45"/>
      <c r="PQK81" s="45"/>
      <c r="PQL81" s="45"/>
      <c r="PQM81" s="45"/>
      <c r="PQN81" s="45"/>
      <c r="PQO81" s="45"/>
      <c r="PQP81" s="45"/>
      <c r="PQQ81" s="45"/>
      <c r="PQR81" s="45"/>
      <c r="PQS81" s="45"/>
      <c r="PQT81" s="45"/>
      <c r="PQU81" s="45"/>
      <c r="PQV81" s="45"/>
      <c r="PQW81" s="45"/>
      <c r="PQX81" s="45"/>
      <c r="PQY81" s="45"/>
      <c r="PQZ81" s="45"/>
      <c r="PRA81" s="45"/>
      <c r="PRB81" s="45"/>
      <c r="PRC81" s="45"/>
      <c r="PRD81" s="45"/>
      <c r="PRE81" s="45"/>
      <c r="PRF81" s="45"/>
      <c r="PRG81" s="45"/>
      <c r="PRH81" s="45"/>
      <c r="PRI81" s="45"/>
      <c r="PRJ81" s="45"/>
      <c r="PRK81" s="45"/>
      <c r="PRL81" s="45"/>
      <c r="PRM81" s="45"/>
      <c r="PRN81" s="45"/>
      <c r="PRO81" s="45"/>
      <c r="PRP81" s="45"/>
      <c r="PRQ81" s="45"/>
      <c r="PRR81" s="45"/>
      <c r="PRS81" s="45"/>
      <c r="PRT81" s="45"/>
      <c r="PRU81" s="45"/>
      <c r="PRV81" s="45"/>
      <c r="PRW81" s="45"/>
      <c r="PRX81" s="45"/>
      <c r="PRY81" s="45"/>
      <c r="PRZ81" s="45"/>
      <c r="PSA81" s="45"/>
      <c r="PSB81" s="45"/>
      <c r="PSC81" s="45"/>
      <c r="PSD81" s="45"/>
      <c r="PSE81" s="45"/>
      <c r="PSF81" s="45"/>
      <c r="PSG81" s="45"/>
      <c r="PSH81" s="45"/>
      <c r="PSI81" s="45"/>
      <c r="PSJ81" s="45"/>
      <c r="PSK81" s="45"/>
      <c r="PSL81" s="45"/>
      <c r="PSM81" s="45"/>
      <c r="PSN81" s="45"/>
      <c r="PSO81" s="45"/>
      <c r="PSP81" s="45"/>
      <c r="PSQ81" s="45"/>
      <c r="PSR81" s="45"/>
      <c r="PSS81" s="45"/>
      <c r="PST81" s="45"/>
      <c r="PSU81" s="45"/>
      <c r="PSV81" s="45"/>
      <c r="PSW81" s="45"/>
      <c r="PSX81" s="45"/>
      <c r="PSY81" s="45"/>
      <c r="PSZ81" s="45"/>
      <c r="PTA81" s="45"/>
      <c r="PTB81" s="45"/>
      <c r="PTC81" s="45"/>
      <c r="PTD81" s="45"/>
      <c r="PTE81" s="45"/>
      <c r="PTF81" s="45"/>
      <c r="PTG81" s="45"/>
      <c r="PTH81" s="45"/>
      <c r="PTI81" s="45"/>
      <c r="PTJ81" s="45"/>
      <c r="PTK81" s="45"/>
      <c r="PTL81" s="45"/>
      <c r="PTM81" s="45"/>
      <c r="PTN81" s="45"/>
      <c r="PTO81" s="45"/>
      <c r="PTP81" s="45"/>
      <c r="PTQ81" s="45"/>
      <c r="PTR81" s="45"/>
      <c r="PTS81" s="45"/>
      <c r="PTT81" s="45"/>
      <c r="PTU81" s="45"/>
      <c r="PTV81" s="45"/>
      <c r="PTW81" s="45"/>
      <c r="PTX81" s="45"/>
      <c r="PTY81" s="45"/>
      <c r="PTZ81" s="45"/>
      <c r="PUA81" s="45"/>
      <c r="PUB81" s="45"/>
      <c r="PUC81" s="45"/>
      <c r="PUD81" s="45"/>
      <c r="PUE81" s="45"/>
      <c r="PUF81" s="45"/>
      <c r="PUG81" s="45"/>
      <c r="PUH81" s="45"/>
      <c r="PUI81" s="45"/>
      <c r="PUJ81" s="45"/>
      <c r="PUK81" s="45"/>
      <c r="PUL81" s="45"/>
      <c r="PUM81" s="45"/>
      <c r="PUN81" s="45"/>
      <c r="PUO81" s="45"/>
      <c r="PUP81" s="45"/>
      <c r="PUQ81" s="45"/>
      <c r="PUR81" s="45"/>
      <c r="PUS81" s="45"/>
      <c r="PUT81" s="45"/>
      <c r="PUU81" s="45"/>
      <c r="PUV81" s="45"/>
      <c r="PUW81" s="45"/>
      <c r="PUX81" s="45"/>
      <c r="PUY81" s="45"/>
      <c r="PUZ81" s="45"/>
      <c r="PVA81" s="45"/>
      <c r="PVB81" s="45"/>
      <c r="PVC81" s="45"/>
      <c r="PVD81" s="45"/>
      <c r="PVE81" s="45"/>
      <c r="PVF81" s="45"/>
      <c r="PVG81" s="45"/>
      <c r="PVH81" s="45"/>
      <c r="PVI81" s="45"/>
      <c r="PVJ81" s="45"/>
      <c r="PVK81" s="45"/>
      <c r="PVL81" s="45"/>
      <c r="PVM81" s="45"/>
      <c r="PVN81" s="45"/>
      <c r="PVO81" s="45"/>
      <c r="PVP81" s="45"/>
      <c r="PVQ81" s="45"/>
      <c r="PVR81" s="45"/>
      <c r="PVS81" s="45"/>
      <c r="PVT81" s="45"/>
      <c r="PVU81" s="45"/>
      <c r="PVV81" s="45"/>
      <c r="PVW81" s="45"/>
      <c r="PVX81" s="45"/>
      <c r="PVY81" s="45"/>
      <c r="PVZ81" s="45"/>
      <c r="PWA81" s="45"/>
      <c r="PWB81" s="45"/>
      <c r="PWC81" s="45"/>
      <c r="PWD81" s="45"/>
      <c r="PWE81" s="45"/>
      <c r="PWF81" s="45"/>
      <c r="PWG81" s="45"/>
      <c r="PWH81" s="45"/>
      <c r="PWI81" s="45"/>
      <c r="PWJ81" s="45"/>
      <c r="PWK81" s="45"/>
      <c r="PWL81" s="45"/>
      <c r="PWM81" s="45"/>
      <c r="PWN81" s="45"/>
      <c r="PWO81" s="45"/>
      <c r="PWP81" s="45"/>
      <c r="PWQ81" s="45"/>
      <c r="PWR81" s="45"/>
      <c r="PWS81" s="45"/>
      <c r="PWT81" s="45"/>
      <c r="PWU81" s="45"/>
      <c r="PWV81" s="45"/>
      <c r="PWW81" s="45"/>
      <c r="PWX81" s="45"/>
      <c r="PWY81" s="45"/>
      <c r="PWZ81" s="45"/>
      <c r="PXA81" s="45"/>
      <c r="PXB81" s="45"/>
      <c r="PXC81" s="45"/>
      <c r="PXD81" s="45"/>
      <c r="PXE81" s="45"/>
      <c r="PXF81" s="45"/>
      <c r="PXG81" s="45"/>
      <c r="PXH81" s="45"/>
      <c r="PXI81" s="45"/>
      <c r="PXJ81" s="45"/>
      <c r="PXK81" s="45"/>
      <c r="PXL81" s="45"/>
      <c r="PXM81" s="45"/>
      <c r="PXN81" s="45"/>
      <c r="PXO81" s="45"/>
      <c r="PXP81" s="45"/>
      <c r="PXQ81" s="45"/>
      <c r="PXR81" s="45"/>
      <c r="PXS81" s="45"/>
      <c r="PXT81" s="45"/>
      <c r="PXU81" s="45"/>
      <c r="PXV81" s="45"/>
      <c r="PXW81" s="45"/>
      <c r="PXX81" s="45"/>
      <c r="PXY81" s="45"/>
      <c r="PXZ81" s="45"/>
      <c r="PYA81" s="45"/>
      <c r="PYB81" s="45"/>
      <c r="PYC81" s="45"/>
      <c r="PYD81" s="45"/>
      <c r="PYE81" s="45"/>
      <c r="PYF81" s="45"/>
      <c r="PYG81" s="45"/>
      <c r="PYH81" s="45"/>
      <c r="PYI81" s="45"/>
      <c r="PYJ81" s="45"/>
      <c r="PYK81" s="45"/>
      <c r="PYL81" s="45"/>
      <c r="PYM81" s="45"/>
      <c r="PYN81" s="45"/>
      <c r="PYO81" s="45"/>
      <c r="PYP81" s="45"/>
      <c r="PYQ81" s="45"/>
      <c r="PYR81" s="45"/>
      <c r="PYS81" s="45"/>
      <c r="PYT81" s="45"/>
      <c r="PYU81" s="45"/>
      <c r="PYV81" s="45"/>
      <c r="PYW81" s="45"/>
      <c r="PYX81" s="45"/>
      <c r="PYY81" s="45"/>
      <c r="PYZ81" s="45"/>
      <c r="PZA81" s="45"/>
      <c r="PZB81" s="45"/>
      <c r="PZC81" s="45"/>
      <c r="PZD81" s="45"/>
      <c r="PZE81" s="45"/>
      <c r="PZF81" s="45"/>
      <c r="PZG81" s="45"/>
      <c r="PZH81" s="45"/>
      <c r="PZI81" s="45"/>
      <c r="PZJ81" s="45"/>
      <c r="PZK81" s="45"/>
      <c r="PZL81" s="45"/>
      <c r="PZM81" s="45"/>
      <c r="PZN81" s="45"/>
      <c r="PZO81" s="45"/>
      <c r="PZP81" s="45"/>
      <c r="PZQ81" s="45"/>
      <c r="PZR81" s="45"/>
      <c r="PZS81" s="45"/>
      <c r="PZT81" s="45"/>
      <c r="PZU81" s="45"/>
      <c r="PZV81" s="45"/>
      <c r="PZW81" s="45"/>
      <c r="PZX81" s="45"/>
      <c r="PZY81" s="45"/>
      <c r="PZZ81" s="45"/>
      <c r="QAA81" s="45"/>
      <c r="QAB81" s="45"/>
      <c r="QAC81" s="45"/>
      <c r="QAD81" s="45"/>
      <c r="QAE81" s="45"/>
      <c r="QAF81" s="45"/>
      <c r="QAG81" s="45"/>
      <c r="QAH81" s="45"/>
      <c r="QAI81" s="45"/>
      <c r="QAJ81" s="45"/>
      <c r="QAK81" s="45"/>
      <c r="QAL81" s="45"/>
      <c r="QAM81" s="45"/>
      <c r="QAN81" s="45"/>
      <c r="QAO81" s="45"/>
      <c r="QAP81" s="45"/>
      <c r="QAQ81" s="45"/>
      <c r="QAR81" s="45"/>
      <c r="QAS81" s="45"/>
      <c r="QAT81" s="45"/>
      <c r="QAU81" s="45"/>
      <c r="QAV81" s="45"/>
      <c r="QAW81" s="45"/>
      <c r="QAX81" s="45"/>
      <c r="QAY81" s="45"/>
      <c r="QAZ81" s="45"/>
      <c r="QBA81" s="45"/>
      <c r="QBB81" s="45"/>
      <c r="QBC81" s="45"/>
      <c r="QBD81" s="45"/>
      <c r="QBE81" s="45"/>
      <c r="QBF81" s="45"/>
      <c r="QBG81" s="45"/>
      <c r="QBH81" s="45"/>
      <c r="QBI81" s="45"/>
      <c r="QBJ81" s="45"/>
      <c r="QBK81" s="45"/>
      <c r="QBL81" s="45"/>
      <c r="QBM81" s="45"/>
      <c r="QBN81" s="45"/>
      <c r="QBO81" s="45"/>
      <c r="QBP81" s="45"/>
      <c r="QBQ81" s="45"/>
      <c r="QBR81" s="45"/>
      <c r="QBS81" s="45"/>
      <c r="QBT81" s="45"/>
      <c r="QBU81" s="45"/>
      <c r="QBV81" s="45"/>
      <c r="QBW81" s="45"/>
      <c r="QBX81" s="45"/>
      <c r="QBY81" s="45"/>
      <c r="QBZ81" s="45"/>
      <c r="QCA81" s="45"/>
      <c r="QCB81" s="45"/>
      <c r="QCC81" s="45"/>
      <c r="QCD81" s="45"/>
      <c r="QCE81" s="45"/>
      <c r="QCF81" s="45"/>
      <c r="QCG81" s="45"/>
      <c r="QCH81" s="45"/>
      <c r="QCI81" s="45"/>
      <c r="QCJ81" s="45"/>
      <c r="QCK81" s="45"/>
      <c r="QCL81" s="45"/>
      <c r="QCM81" s="45"/>
      <c r="QCN81" s="45"/>
      <c r="QCO81" s="45"/>
      <c r="QCP81" s="45"/>
      <c r="QCQ81" s="45"/>
      <c r="QCR81" s="45"/>
      <c r="QCS81" s="45"/>
      <c r="QCT81" s="45"/>
      <c r="QCU81" s="45"/>
      <c r="QCV81" s="45"/>
      <c r="QCW81" s="45"/>
      <c r="QCX81" s="45"/>
      <c r="QCY81" s="45"/>
      <c r="QCZ81" s="45"/>
      <c r="QDA81" s="45"/>
      <c r="QDB81" s="45"/>
      <c r="QDC81" s="45"/>
      <c r="QDD81" s="45"/>
      <c r="QDE81" s="45"/>
      <c r="QDF81" s="45"/>
      <c r="QDG81" s="45"/>
      <c r="QDH81" s="45"/>
      <c r="QDI81" s="45"/>
      <c r="QDJ81" s="45"/>
      <c r="QDK81" s="45"/>
      <c r="QDL81" s="45"/>
      <c r="QDM81" s="45"/>
      <c r="QDN81" s="45"/>
      <c r="QDO81" s="45"/>
      <c r="QDP81" s="45"/>
      <c r="QDQ81" s="45"/>
      <c r="QDR81" s="45"/>
      <c r="QDS81" s="45"/>
      <c r="QDT81" s="45"/>
      <c r="QDU81" s="45"/>
      <c r="QDV81" s="45"/>
      <c r="QDW81" s="45"/>
      <c r="QDX81" s="45"/>
      <c r="QDY81" s="45"/>
      <c r="QDZ81" s="45"/>
      <c r="QEA81" s="45"/>
      <c r="QEB81" s="45"/>
      <c r="QEC81" s="45"/>
      <c r="QED81" s="45"/>
      <c r="QEE81" s="45"/>
      <c r="QEF81" s="45"/>
      <c r="QEG81" s="45"/>
      <c r="QEH81" s="45"/>
      <c r="QEI81" s="45"/>
      <c r="QEJ81" s="45"/>
      <c r="QEK81" s="45"/>
      <c r="QEL81" s="45"/>
      <c r="QEM81" s="45"/>
      <c r="QEN81" s="45"/>
      <c r="QEO81" s="45"/>
      <c r="QEP81" s="45"/>
      <c r="QEQ81" s="45"/>
      <c r="QER81" s="45"/>
      <c r="QES81" s="45"/>
      <c r="QET81" s="45"/>
      <c r="QEU81" s="45"/>
      <c r="QEV81" s="45"/>
      <c r="QEW81" s="45"/>
      <c r="QEX81" s="45"/>
      <c r="QEY81" s="45"/>
      <c r="QEZ81" s="45"/>
      <c r="QFA81" s="45"/>
      <c r="QFB81" s="45"/>
      <c r="QFC81" s="45"/>
      <c r="QFD81" s="45"/>
      <c r="QFE81" s="45"/>
      <c r="QFF81" s="45"/>
      <c r="QFG81" s="45"/>
      <c r="QFH81" s="45"/>
      <c r="QFI81" s="45"/>
      <c r="QFJ81" s="45"/>
      <c r="QFK81" s="45"/>
      <c r="QFL81" s="45"/>
      <c r="QFM81" s="45"/>
      <c r="QFN81" s="45"/>
      <c r="QFO81" s="45"/>
      <c r="QFP81" s="45"/>
      <c r="QFQ81" s="45"/>
      <c r="QFR81" s="45"/>
      <c r="QFS81" s="45"/>
      <c r="QFT81" s="45"/>
      <c r="QFU81" s="45"/>
      <c r="QFV81" s="45"/>
      <c r="QFW81" s="45"/>
      <c r="QFX81" s="45"/>
      <c r="QFY81" s="45"/>
      <c r="QFZ81" s="45"/>
      <c r="QGA81" s="45"/>
      <c r="QGB81" s="45"/>
      <c r="QGC81" s="45"/>
      <c r="QGD81" s="45"/>
      <c r="QGE81" s="45"/>
      <c r="QGF81" s="45"/>
      <c r="QGG81" s="45"/>
      <c r="QGH81" s="45"/>
      <c r="QGI81" s="45"/>
      <c r="QGJ81" s="45"/>
      <c r="QGK81" s="45"/>
      <c r="QGL81" s="45"/>
      <c r="QGM81" s="45"/>
      <c r="QGN81" s="45"/>
      <c r="QGO81" s="45"/>
      <c r="QGP81" s="45"/>
      <c r="QGQ81" s="45"/>
      <c r="QGR81" s="45"/>
      <c r="QGS81" s="45"/>
      <c r="QGT81" s="45"/>
      <c r="QGU81" s="45"/>
      <c r="QGV81" s="45"/>
      <c r="QGW81" s="45"/>
      <c r="QGX81" s="45"/>
      <c r="QGY81" s="45"/>
      <c r="QGZ81" s="45"/>
      <c r="QHA81" s="45"/>
      <c r="QHB81" s="45"/>
      <c r="QHC81" s="45"/>
      <c r="QHD81" s="45"/>
      <c r="QHE81" s="45"/>
      <c r="QHF81" s="45"/>
      <c r="QHG81" s="45"/>
      <c r="QHH81" s="45"/>
      <c r="QHI81" s="45"/>
      <c r="QHJ81" s="45"/>
      <c r="QHK81" s="45"/>
      <c r="QHL81" s="45"/>
      <c r="QHM81" s="45"/>
      <c r="QHN81" s="45"/>
      <c r="QHO81" s="45"/>
      <c r="QHP81" s="45"/>
      <c r="QHQ81" s="45"/>
      <c r="QHR81" s="45"/>
      <c r="QHS81" s="45"/>
      <c r="QHT81" s="45"/>
      <c r="QHU81" s="45"/>
      <c r="QHV81" s="45"/>
      <c r="QHW81" s="45"/>
      <c r="QHX81" s="45"/>
      <c r="QHY81" s="45"/>
      <c r="QHZ81" s="45"/>
      <c r="QIA81" s="45"/>
      <c r="QIB81" s="45"/>
      <c r="QIC81" s="45"/>
      <c r="QID81" s="45"/>
      <c r="QIE81" s="45"/>
      <c r="QIF81" s="45"/>
      <c r="QIG81" s="45"/>
      <c r="QIH81" s="45"/>
      <c r="QII81" s="45"/>
      <c r="QIJ81" s="45"/>
      <c r="QIK81" s="45"/>
      <c r="QIL81" s="45"/>
      <c r="QIM81" s="45"/>
      <c r="QIN81" s="45"/>
      <c r="QIO81" s="45"/>
      <c r="QIP81" s="45"/>
      <c r="QIQ81" s="45"/>
      <c r="QIR81" s="45"/>
      <c r="QIS81" s="45"/>
      <c r="QIT81" s="45"/>
      <c r="QIU81" s="45"/>
      <c r="QIV81" s="45"/>
      <c r="QIW81" s="45"/>
      <c r="QIX81" s="45"/>
      <c r="QIY81" s="45"/>
      <c r="QIZ81" s="45"/>
      <c r="QJA81" s="45"/>
      <c r="QJB81" s="45"/>
      <c r="QJC81" s="45"/>
      <c r="QJD81" s="45"/>
      <c r="QJE81" s="45"/>
      <c r="QJF81" s="45"/>
      <c r="QJG81" s="45"/>
      <c r="QJH81" s="45"/>
      <c r="QJI81" s="45"/>
      <c r="QJJ81" s="45"/>
      <c r="QJK81" s="45"/>
      <c r="QJL81" s="45"/>
      <c r="QJM81" s="45"/>
      <c r="QJN81" s="45"/>
      <c r="QJO81" s="45"/>
      <c r="QJP81" s="45"/>
      <c r="QJQ81" s="45"/>
      <c r="QJR81" s="45"/>
      <c r="QJS81" s="45"/>
      <c r="QJT81" s="45"/>
      <c r="QJU81" s="45"/>
      <c r="QJV81" s="45"/>
      <c r="QJW81" s="45"/>
      <c r="QJX81" s="45"/>
      <c r="QJY81" s="45"/>
      <c r="QJZ81" s="45"/>
      <c r="QKA81" s="45"/>
      <c r="QKB81" s="45"/>
      <c r="QKC81" s="45"/>
      <c r="QKD81" s="45"/>
      <c r="QKE81" s="45"/>
      <c r="QKF81" s="45"/>
      <c r="QKG81" s="45"/>
      <c r="QKH81" s="45"/>
      <c r="QKI81" s="45"/>
      <c r="QKJ81" s="45"/>
      <c r="QKK81" s="45"/>
      <c r="QKL81" s="45"/>
      <c r="QKM81" s="45"/>
      <c r="QKN81" s="45"/>
      <c r="QKO81" s="45"/>
      <c r="QKP81" s="45"/>
      <c r="QKQ81" s="45"/>
      <c r="QKR81" s="45"/>
      <c r="QKS81" s="45"/>
      <c r="QKT81" s="45"/>
      <c r="QKU81" s="45"/>
      <c r="QKV81" s="45"/>
      <c r="QKW81" s="45"/>
      <c r="QKX81" s="45"/>
      <c r="QKY81" s="45"/>
      <c r="QKZ81" s="45"/>
      <c r="QLA81" s="45"/>
      <c r="QLB81" s="45"/>
      <c r="QLC81" s="45"/>
      <c r="QLD81" s="45"/>
      <c r="QLE81" s="45"/>
      <c r="QLF81" s="45"/>
      <c r="QLG81" s="45"/>
      <c r="QLH81" s="45"/>
      <c r="QLI81" s="45"/>
      <c r="QLJ81" s="45"/>
      <c r="QLK81" s="45"/>
      <c r="QLL81" s="45"/>
      <c r="QLM81" s="45"/>
      <c r="QLN81" s="45"/>
      <c r="QLO81" s="45"/>
      <c r="QLP81" s="45"/>
      <c r="QLQ81" s="45"/>
      <c r="QLR81" s="45"/>
      <c r="QLS81" s="45"/>
      <c r="QLT81" s="45"/>
      <c r="QLU81" s="45"/>
      <c r="QLV81" s="45"/>
      <c r="QLW81" s="45"/>
      <c r="QLX81" s="45"/>
      <c r="QLY81" s="45"/>
      <c r="QLZ81" s="45"/>
      <c r="QMA81" s="45"/>
      <c r="QMB81" s="45"/>
      <c r="QMC81" s="45"/>
      <c r="QMD81" s="45"/>
      <c r="QME81" s="45"/>
      <c r="QMF81" s="45"/>
      <c r="QMG81" s="45"/>
      <c r="QMH81" s="45"/>
      <c r="QMI81" s="45"/>
      <c r="QMJ81" s="45"/>
      <c r="QMK81" s="45"/>
      <c r="QML81" s="45"/>
      <c r="QMM81" s="45"/>
      <c r="QMN81" s="45"/>
      <c r="QMO81" s="45"/>
      <c r="QMP81" s="45"/>
      <c r="QMQ81" s="45"/>
      <c r="QMR81" s="45"/>
      <c r="QMS81" s="45"/>
      <c r="QMT81" s="45"/>
      <c r="QMU81" s="45"/>
      <c r="QMV81" s="45"/>
      <c r="QMW81" s="45"/>
      <c r="QMX81" s="45"/>
      <c r="QMY81" s="45"/>
      <c r="QMZ81" s="45"/>
      <c r="QNA81" s="45"/>
      <c r="QNB81" s="45"/>
      <c r="QNC81" s="45"/>
      <c r="QND81" s="45"/>
      <c r="QNE81" s="45"/>
      <c r="QNF81" s="45"/>
      <c r="QNG81" s="45"/>
      <c r="QNH81" s="45"/>
      <c r="QNI81" s="45"/>
      <c r="QNJ81" s="45"/>
      <c r="QNK81" s="45"/>
      <c r="QNL81" s="45"/>
      <c r="QNM81" s="45"/>
      <c r="QNN81" s="45"/>
      <c r="QNO81" s="45"/>
      <c r="QNP81" s="45"/>
      <c r="QNQ81" s="45"/>
      <c r="QNR81" s="45"/>
      <c r="QNS81" s="45"/>
      <c r="QNT81" s="45"/>
      <c r="QNU81" s="45"/>
      <c r="QNV81" s="45"/>
      <c r="QNW81" s="45"/>
      <c r="QNX81" s="45"/>
      <c r="QNY81" s="45"/>
      <c r="QNZ81" s="45"/>
      <c r="QOA81" s="45"/>
      <c r="QOB81" s="45"/>
      <c r="QOC81" s="45"/>
      <c r="QOD81" s="45"/>
      <c r="QOE81" s="45"/>
      <c r="QOF81" s="45"/>
      <c r="QOG81" s="45"/>
      <c r="QOH81" s="45"/>
      <c r="QOI81" s="45"/>
      <c r="QOJ81" s="45"/>
      <c r="QOK81" s="45"/>
      <c r="QOL81" s="45"/>
      <c r="QOM81" s="45"/>
      <c r="QON81" s="45"/>
      <c r="QOO81" s="45"/>
      <c r="QOP81" s="45"/>
      <c r="QOQ81" s="45"/>
      <c r="QOR81" s="45"/>
      <c r="QOS81" s="45"/>
      <c r="QOT81" s="45"/>
      <c r="QOU81" s="45"/>
      <c r="QOV81" s="45"/>
      <c r="QOW81" s="45"/>
      <c r="QOX81" s="45"/>
      <c r="QOY81" s="45"/>
      <c r="QOZ81" s="45"/>
      <c r="QPA81" s="45"/>
      <c r="QPB81" s="45"/>
      <c r="QPC81" s="45"/>
      <c r="QPD81" s="45"/>
      <c r="QPE81" s="45"/>
      <c r="QPF81" s="45"/>
      <c r="QPG81" s="45"/>
      <c r="QPH81" s="45"/>
      <c r="QPI81" s="45"/>
      <c r="QPJ81" s="45"/>
      <c r="QPK81" s="45"/>
      <c r="QPL81" s="45"/>
      <c r="QPM81" s="45"/>
      <c r="QPN81" s="45"/>
      <c r="QPO81" s="45"/>
      <c r="QPP81" s="45"/>
      <c r="QPQ81" s="45"/>
      <c r="QPR81" s="45"/>
      <c r="QPS81" s="45"/>
      <c r="QPT81" s="45"/>
      <c r="QPU81" s="45"/>
      <c r="QPV81" s="45"/>
      <c r="QPW81" s="45"/>
      <c r="QPX81" s="45"/>
      <c r="QPY81" s="45"/>
      <c r="QPZ81" s="45"/>
      <c r="QQA81" s="45"/>
      <c r="QQB81" s="45"/>
      <c r="QQC81" s="45"/>
      <c r="QQD81" s="45"/>
      <c r="QQE81" s="45"/>
      <c r="QQF81" s="45"/>
      <c r="QQG81" s="45"/>
      <c r="QQH81" s="45"/>
      <c r="QQI81" s="45"/>
      <c r="QQJ81" s="45"/>
      <c r="QQK81" s="45"/>
      <c r="QQL81" s="45"/>
      <c r="QQM81" s="45"/>
      <c r="QQN81" s="45"/>
      <c r="QQO81" s="45"/>
      <c r="QQP81" s="45"/>
      <c r="QQQ81" s="45"/>
      <c r="QQR81" s="45"/>
      <c r="QQS81" s="45"/>
      <c r="QQT81" s="45"/>
      <c r="QQU81" s="45"/>
      <c r="QQV81" s="45"/>
      <c r="QQW81" s="45"/>
      <c r="QQX81" s="45"/>
      <c r="QQY81" s="45"/>
      <c r="QQZ81" s="45"/>
      <c r="QRA81" s="45"/>
      <c r="QRB81" s="45"/>
      <c r="QRC81" s="45"/>
      <c r="QRD81" s="45"/>
      <c r="QRE81" s="45"/>
      <c r="QRF81" s="45"/>
      <c r="QRG81" s="45"/>
      <c r="QRH81" s="45"/>
      <c r="QRI81" s="45"/>
      <c r="QRJ81" s="45"/>
      <c r="QRK81" s="45"/>
      <c r="QRL81" s="45"/>
      <c r="QRM81" s="45"/>
      <c r="QRN81" s="45"/>
      <c r="QRO81" s="45"/>
      <c r="QRP81" s="45"/>
      <c r="QRQ81" s="45"/>
      <c r="QRR81" s="45"/>
      <c r="QRS81" s="45"/>
      <c r="QRT81" s="45"/>
      <c r="QRU81" s="45"/>
      <c r="QRV81" s="45"/>
      <c r="QRW81" s="45"/>
      <c r="QRX81" s="45"/>
      <c r="QRY81" s="45"/>
      <c r="QRZ81" s="45"/>
      <c r="QSA81" s="45"/>
      <c r="QSB81" s="45"/>
      <c r="QSC81" s="45"/>
      <c r="QSD81" s="45"/>
      <c r="QSE81" s="45"/>
      <c r="QSF81" s="45"/>
      <c r="QSG81" s="45"/>
      <c r="QSH81" s="45"/>
      <c r="QSI81" s="45"/>
      <c r="QSJ81" s="45"/>
      <c r="QSK81" s="45"/>
      <c r="QSL81" s="45"/>
      <c r="QSM81" s="45"/>
      <c r="QSN81" s="45"/>
      <c r="QSO81" s="45"/>
      <c r="QSP81" s="45"/>
      <c r="QSQ81" s="45"/>
      <c r="QSR81" s="45"/>
      <c r="QSS81" s="45"/>
      <c r="QST81" s="45"/>
      <c r="QSU81" s="45"/>
      <c r="QSV81" s="45"/>
      <c r="QSW81" s="45"/>
      <c r="QSX81" s="45"/>
      <c r="QSY81" s="45"/>
      <c r="QSZ81" s="45"/>
      <c r="QTA81" s="45"/>
      <c r="QTB81" s="45"/>
      <c r="QTC81" s="45"/>
      <c r="QTD81" s="45"/>
      <c r="QTE81" s="45"/>
      <c r="QTF81" s="45"/>
      <c r="QTG81" s="45"/>
      <c r="QTH81" s="45"/>
      <c r="QTI81" s="45"/>
      <c r="QTJ81" s="45"/>
      <c r="QTK81" s="45"/>
      <c r="QTL81" s="45"/>
      <c r="QTM81" s="45"/>
      <c r="QTN81" s="45"/>
      <c r="QTO81" s="45"/>
      <c r="QTP81" s="45"/>
      <c r="QTQ81" s="45"/>
      <c r="QTR81" s="45"/>
      <c r="QTS81" s="45"/>
      <c r="QTT81" s="45"/>
      <c r="QTU81" s="45"/>
      <c r="QTV81" s="45"/>
      <c r="QTW81" s="45"/>
      <c r="QTX81" s="45"/>
      <c r="QTY81" s="45"/>
      <c r="QTZ81" s="45"/>
      <c r="QUA81" s="45"/>
      <c r="QUB81" s="45"/>
      <c r="QUC81" s="45"/>
      <c r="QUD81" s="45"/>
      <c r="QUE81" s="45"/>
      <c r="QUF81" s="45"/>
      <c r="QUG81" s="45"/>
      <c r="QUH81" s="45"/>
      <c r="QUI81" s="45"/>
      <c r="QUJ81" s="45"/>
      <c r="QUK81" s="45"/>
      <c r="QUL81" s="45"/>
      <c r="QUM81" s="45"/>
      <c r="QUN81" s="45"/>
      <c r="QUO81" s="45"/>
      <c r="QUP81" s="45"/>
      <c r="QUQ81" s="45"/>
      <c r="QUR81" s="45"/>
      <c r="QUS81" s="45"/>
      <c r="QUT81" s="45"/>
      <c r="QUU81" s="45"/>
      <c r="QUV81" s="45"/>
      <c r="QUW81" s="45"/>
      <c r="QUX81" s="45"/>
      <c r="QUY81" s="45"/>
      <c r="QUZ81" s="45"/>
      <c r="QVA81" s="45"/>
      <c r="QVB81" s="45"/>
      <c r="QVC81" s="45"/>
      <c r="QVD81" s="45"/>
      <c r="QVE81" s="45"/>
      <c r="QVF81" s="45"/>
      <c r="QVG81" s="45"/>
      <c r="QVH81" s="45"/>
      <c r="QVI81" s="45"/>
      <c r="QVJ81" s="45"/>
      <c r="QVK81" s="45"/>
      <c r="QVL81" s="45"/>
      <c r="QVM81" s="45"/>
      <c r="QVN81" s="45"/>
      <c r="QVO81" s="45"/>
      <c r="QVP81" s="45"/>
      <c r="QVQ81" s="45"/>
      <c r="QVR81" s="45"/>
      <c r="QVS81" s="45"/>
      <c r="QVT81" s="45"/>
      <c r="QVU81" s="45"/>
      <c r="QVV81" s="45"/>
      <c r="QVW81" s="45"/>
      <c r="QVX81" s="45"/>
      <c r="QVY81" s="45"/>
      <c r="QVZ81" s="45"/>
      <c r="QWA81" s="45"/>
      <c r="QWB81" s="45"/>
      <c r="QWC81" s="45"/>
      <c r="QWD81" s="45"/>
      <c r="QWE81" s="45"/>
      <c r="QWF81" s="45"/>
      <c r="QWG81" s="45"/>
      <c r="QWH81" s="45"/>
      <c r="QWI81" s="45"/>
      <c r="QWJ81" s="45"/>
      <c r="QWK81" s="45"/>
      <c r="QWL81" s="45"/>
      <c r="QWM81" s="45"/>
      <c r="QWN81" s="45"/>
      <c r="QWO81" s="45"/>
      <c r="QWP81" s="45"/>
      <c r="QWQ81" s="45"/>
      <c r="QWR81" s="45"/>
      <c r="QWS81" s="45"/>
      <c r="QWT81" s="45"/>
      <c r="QWU81" s="45"/>
      <c r="QWV81" s="45"/>
      <c r="QWW81" s="45"/>
      <c r="QWX81" s="45"/>
      <c r="QWY81" s="45"/>
      <c r="QWZ81" s="45"/>
      <c r="QXA81" s="45"/>
      <c r="QXB81" s="45"/>
      <c r="QXC81" s="45"/>
      <c r="QXD81" s="45"/>
      <c r="QXE81" s="45"/>
      <c r="QXF81" s="45"/>
      <c r="QXG81" s="45"/>
      <c r="QXH81" s="45"/>
      <c r="QXI81" s="45"/>
      <c r="QXJ81" s="45"/>
      <c r="QXK81" s="45"/>
      <c r="QXL81" s="45"/>
      <c r="QXM81" s="45"/>
      <c r="QXN81" s="45"/>
      <c r="QXO81" s="45"/>
      <c r="QXP81" s="45"/>
      <c r="QXQ81" s="45"/>
      <c r="QXR81" s="45"/>
      <c r="QXS81" s="45"/>
      <c r="QXT81" s="45"/>
      <c r="QXU81" s="45"/>
      <c r="QXV81" s="45"/>
      <c r="QXW81" s="45"/>
      <c r="QXX81" s="45"/>
      <c r="QXY81" s="45"/>
      <c r="QXZ81" s="45"/>
      <c r="QYA81" s="45"/>
      <c r="QYB81" s="45"/>
      <c r="QYC81" s="45"/>
      <c r="QYD81" s="45"/>
      <c r="QYE81" s="45"/>
      <c r="QYF81" s="45"/>
      <c r="QYG81" s="45"/>
      <c r="QYH81" s="45"/>
      <c r="QYI81" s="45"/>
      <c r="QYJ81" s="45"/>
      <c r="QYK81" s="45"/>
      <c r="QYL81" s="45"/>
      <c r="QYM81" s="45"/>
      <c r="QYN81" s="45"/>
      <c r="QYO81" s="45"/>
      <c r="QYP81" s="45"/>
      <c r="QYQ81" s="45"/>
      <c r="QYR81" s="45"/>
      <c r="QYS81" s="45"/>
      <c r="QYT81" s="45"/>
      <c r="QYU81" s="45"/>
      <c r="QYV81" s="45"/>
      <c r="QYW81" s="45"/>
      <c r="QYX81" s="45"/>
      <c r="QYY81" s="45"/>
      <c r="QYZ81" s="45"/>
      <c r="QZA81" s="45"/>
      <c r="QZB81" s="45"/>
      <c r="QZC81" s="45"/>
      <c r="QZD81" s="45"/>
      <c r="QZE81" s="45"/>
      <c r="QZF81" s="45"/>
      <c r="QZG81" s="45"/>
      <c r="QZH81" s="45"/>
      <c r="QZI81" s="45"/>
      <c r="QZJ81" s="45"/>
      <c r="QZK81" s="45"/>
      <c r="QZL81" s="45"/>
      <c r="QZM81" s="45"/>
      <c r="QZN81" s="45"/>
      <c r="QZO81" s="45"/>
      <c r="QZP81" s="45"/>
      <c r="QZQ81" s="45"/>
      <c r="QZR81" s="45"/>
      <c r="QZS81" s="45"/>
      <c r="QZT81" s="45"/>
      <c r="QZU81" s="45"/>
      <c r="QZV81" s="45"/>
      <c r="QZW81" s="45"/>
      <c r="QZX81" s="45"/>
      <c r="QZY81" s="45"/>
      <c r="QZZ81" s="45"/>
      <c r="RAA81" s="45"/>
      <c r="RAB81" s="45"/>
      <c r="RAC81" s="45"/>
      <c r="RAD81" s="45"/>
      <c r="RAE81" s="45"/>
      <c r="RAF81" s="45"/>
      <c r="RAG81" s="45"/>
      <c r="RAH81" s="45"/>
      <c r="RAI81" s="45"/>
      <c r="RAJ81" s="45"/>
      <c r="RAK81" s="45"/>
      <c r="RAL81" s="45"/>
      <c r="RAM81" s="45"/>
      <c r="RAN81" s="45"/>
      <c r="RAO81" s="45"/>
      <c r="RAP81" s="45"/>
      <c r="RAQ81" s="45"/>
      <c r="RAR81" s="45"/>
      <c r="RAS81" s="45"/>
      <c r="RAT81" s="45"/>
      <c r="RAU81" s="45"/>
      <c r="RAV81" s="45"/>
      <c r="RAW81" s="45"/>
      <c r="RAX81" s="45"/>
      <c r="RAY81" s="45"/>
      <c r="RAZ81" s="45"/>
      <c r="RBA81" s="45"/>
      <c r="RBB81" s="45"/>
      <c r="RBC81" s="45"/>
      <c r="RBD81" s="45"/>
      <c r="RBE81" s="45"/>
      <c r="RBF81" s="45"/>
      <c r="RBG81" s="45"/>
      <c r="RBH81" s="45"/>
      <c r="RBI81" s="45"/>
      <c r="RBJ81" s="45"/>
      <c r="RBK81" s="45"/>
      <c r="RBL81" s="45"/>
      <c r="RBM81" s="45"/>
      <c r="RBN81" s="45"/>
      <c r="RBO81" s="45"/>
      <c r="RBP81" s="45"/>
      <c r="RBQ81" s="45"/>
      <c r="RBR81" s="45"/>
      <c r="RBS81" s="45"/>
      <c r="RBT81" s="45"/>
      <c r="RBU81" s="45"/>
      <c r="RBV81" s="45"/>
      <c r="RBW81" s="45"/>
      <c r="RBX81" s="45"/>
      <c r="RBY81" s="45"/>
      <c r="RBZ81" s="45"/>
      <c r="RCA81" s="45"/>
      <c r="RCB81" s="45"/>
      <c r="RCC81" s="45"/>
      <c r="RCD81" s="45"/>
      <c r="RCE81" s="45"/>
      <c r="RCF81" s="45"/>
      <c r="RCG81" s="45"/>
      <c r="RCH81" s="45"/>
      <c r="RCI81" s="45"/>
      <c r="RCJ81" s="45"/>
      <c r="RCK81" s="45"/>
      <c r="RCL81" s="45"/>
      <c r="RCM81" s="45"/>
      <c r="RCN81" s="45"/>
      <c r="RCO81" s="45"/>
      <c r="RCP81" s="45"/>
      <c r="RCQ81" s="45"/>
      <c r="RCR81" s="45"/>
      <c r="RCS81" s="45"/>
      <c r="RCT81" s="45"/>
      <c r="RCU81" s="45"/>
      <c r="RCV81" s="45"/>
      <c r="RCW81" s="45"/>
      <c r="RCX81" s="45"/>
      <c r="RCY81" s="45"/>
      <c r="RCZ81" s="45"/>
      <c r="RDA81" s="45"/>
      <c r="RDB81" s="45"/>
      <c r="RDC81" s="45"/>
      <c r="RDD81" s="45"/>
      <c r="RDE81" s="45"/>
      <c r="RDF81" s="45"/>
      <c r="RDG81" s="45"/>
      <c r="RDH81" s="45"/>
      <c r="RDI81" s="45"/>
      <c r="RDJ81" s="45"/>
      <c r="RDK81" s="45"/>
      <c r="RDL81" s="45"/>
      <c r="RDM81" s="45"/>
      <c r="RDN81" s="45"/>
      <c r="RDO81" s="45"/>
      <c r="RDP81" s="45"/>
      <c r="RDQ81" s="45"/>
      <c r="RDR81" s="45"/>
      <c r="RDS81" s="45"/>
      <c r="RDT81" s="45"/>
      <c r="RDU81" s="45"/>
      <c r="RDV81" s="45"/>
      <c r="RDW81" s="45"/>
      <c r="RDX81" s="45"/>
      <c r="RDY81" s="45"/>
      <c r="RDZ81" s="45"/>
      <c r="REA81" s="45"/>
      <c r="REB81" s="45"/>
      <c r="REC81" s="45"/>
      <c r="RED81" s="45"/>
      <c r="REE81" s="45"/>
      <c r="REF81" s="45"/>
      <c r="REG81" s="45"/>
      <c r="REH81" s="45"/>
      <c r="REI81" s="45"/>
      <c r="REJ81" s="45"/>
      <c r="REK81" s="45"/>
      <c r="REL81" s="45"/>
      <c r="REM81" s="45"/>
      <c r="REN81" s="45"/>
      <c r="REO81" s="45"/>
      <c r="REP81" s="45"/>
      <c r="REQ81" s="45"/>
      <c r="RER81" s="45"/>
      <c r="RES81" s="45"/>
      <c r="RET81" s="45"/>
      <c r="REU81" s="45"/>
      <c r="REV81" s="45"/>
      <c r="REW81" s="45"/>
      <c r="REX81" s="45"/>
      <c r="REY81" s="45"/>
      <c r="REZ81" s="45"/>
      <c r="RFA81" s="45"/>
      <c r="RFB81" s="45"/>
      <c r="RFC81" s="45"/>
      <c r="RFD81" s="45"/>
      <c r="RFE81" s="45"/>
      <c r="RFF81" s="45"/>
      <c r="RFG81" s="45"/>
      <c r="RFH81" s="45"/>
      <c r="RFI81" s="45"/>
      <c r="RFJ81" s="45"/>
      <c r="RFK81" s="45"/>
      <c r="RFL81" s="45"/>
      <c r="RFM81" s="45"/>
      <c r="RFN81" s="45"/>
      <c r="RFO81" s="45"/>
      <c r="RFP81" s="45"/>
      <c r="RFQ81" s="45"/>
      <c r="RFR81" s="45"/>
      <c r="RFS81" s="45"/>
      <c r="RFT81" s="45"/>
      <c r="RFU81" s="45"/>
      <c r="RFV81" s="45"/>
      <c r="RFW81" s="45"/>
      <c r="RFX81" s="45"/>
      <c r="RFY81" s="45"/>
      <c r="RFZ81" s="45"/>
      <c r="RGA81" s="45"/>
      <c r="RGB81" s="45"/>
      <c r="RGC81" s="45"/>
      <c r="RGD81" s="45"/>
      <c r="RGE81" s="45"/>
      <c r="RGF81" s="45"/>
      <c r="RGG81" s="45"/>
      <c r="RGH81" s="45"/>
      <c r="RGI81" s="45"/>
      <c r="RGJ81" s="45"/>
      <c r="RGK81" s="45"/>
      <c r="RGL81" s="45"/>
      <c r="RGM81" s="45"/>
      <c r="RGN81" s="45"/>
      <c r="RGO81" s="45"/>
      <c r="RGP81" s="45"/>
      <c r="RGQ81" s="45"/>
      <c r="RGR81" s="45"/>
      <c r="RGS81" s="45"/>
      <c r="RGT81" s="45"/>
      <c r="RGU81" s="45"/>
      <c r="RGV81" s="45"/>
      <c r="RGW81" s="45"/>
      <c r="RGX81" s="45"/>
      <c r="RGY81" s="45"/>
      <c r="RGZ81" s="45"/>
      <c r="RHA81" s="45"/>
      <c r="RHB81" s="45"/>
      <c r="RHC81" s="45"/>
      <c r="RHD81" s="45"/>
      <c r="RHE81" s="45"/>
      <c r="RHF81" s="45"/>
      <c r="RHG81" s="45"/>
      <c r="RHH81" s="45"/>
      <c r="RHI81" s="45"/>
      <c r="RHJ81" s="45"/>
      <c r="RHK81" s="45"/>
      <c r="RHL81" s="45"/>
      <c r="RHM81" s="45"/>
      <c r="RHN81" s="45"/>
      <c r="RHO81" s="45"/>
      <c r="RHP81" s="45"/>
      <c r="RHQ81" s="45"/>
      <c r="RHR81" s="45"/>
      <c r="RHS81" s="45"/>
      <c r="RHT81" s="45"/>
      <c r="RHU81" s="45"/>
      <c r="RHV81" s="45"/>
      <c r="RHW81" s="45"/>
      <c r="RHX81" s="45"/>
      <c r="RHY81" s="45"/>
      <c r="RHZ81" s="45"/>
      <c r="RIA81" s="45"/>
      <c r="RIB81" s="45"/>
      <c r="RIC81" s="45"/>
      <c r="RID81" s="45"/>
      <c r="RIE81" s="45"/>
      <c r="RIF81" s="45"/>
      <c r="RIG81" s="45"/>
      <c r="RIH81" s="45"/>
      <c r="RII81" s="45"/>
      <c r="RIJ81" s="45"/>
      <c r="RIK81" s="45"/>
      <c r="RIL81" s="45"/>
      <c r="RIM81" s="45"/>
      <c r="RIN81" s="45"/>
      <c r="RIO81" s="45"/>
      <c r="RIP81" s="45"/>
      <c r="RIQ81" s="45"/>
      <c r="RIR81" s="45"/>
      <c r="RIS81" s="45"/>
      <c r="RIT81" s="45"/>
      <c r="RIU81" s="45"/>
      <c r="RIV81" s="45"/>
      <c r="RIW81" s="45"/>
      <c r="RIX81" s="45"/>
      <c r="RIY81" s="45"/>
      <c r="RIZ81" s="45"/>
      <c r="RJA81" s="45"/>
      <c r="RJB81" s="45"/>
      <c r="RJC81" s="45"/>
      <c r="RJD81" s="45"/>
      <c r="RJE81" s="45"/>
      <c r="RJF81" s="45"/>
      <c r="RJG81" s="45"/>
      <c r="RJH81" s="45"/>
      <c r="RJI81" s="45"/>
      <c r="RJJ81" s="45"/>
      <c r="RJK81" s="45"/>
      <c r="RJL81" s="45"/>
      <c r="RJM81" s="45"/>
      <c r="RJN81" s="45"/>
      <c r="RJO81" s="45"/>
      <c r="RJP81" s="45"/>
      <c r="RJQ81" s="45"/>
      <c r="RJR81" s="45"/>
      <c r="RJS81" s="45"/>
      <c r="RJT81" s="45"/>
      <c r="RJU81" s="45"/>
      <c r="RJV81" s="45"/>
      <c r="RJW81" s="45"/>
      <c r="RJX81" s="45"/>
      <c r="RJY81" s="45"/>
      <c r="RJZ81" s="45"/>
      <c r="RKA81" s="45"/>
      <c r="RKB81" s="45"/>
      <c r="RKC81" s="45"/>
      <c r="RKD81" s="45"/>
      <c r="RKE81" s="45"/>
      <c r="RKF81" s="45"/>
      <c r="RKG81" s="45"/>
      <c r="RKH81" s="45"/>
      <c r="RKI81" s="45"/>
      <c r="RKJ81" s="45"/>
      <c r="RKK81" s="45"/>
      <c r="RKL81" s="45"/>
      <c r="RKM81" s="45"/>
      <c r="RKN81" s="45"/>
      <c r="RKO81" s="45"/>
      <c r="RKP81" s="45"/>
      <c r="RKQ81" s="45"/>
      <c r="RKR81" s="45"/>
      <c r="RKS81" s="45"/>
      <c r="RKT81" s="45"/>
      <c r="RKU81" s="45"/>
      <c r="RKV81" s="45"/>
      <c r="RKW81" s="45"/>
      <c r="RKX81" s="45"/>
      <c r="RKY81" s="45"/>
      <c r="RKZ81" s="45"/>
      <c r="RLA81" s="45"/>
      <c r="RLB81" s="45"/>
      <c r="RLC81" s="45"/>
      <c r="RLD81" s="45"/>
      <c r="RLE81" s="45"/>
      <c r="RLF81" s="45"/>
      <c r="RLG81" s="45"/>
      <c r="RLH81" s="45"/>
      <c r="RLI81" s="45"/>
      <c r="RLJ81" s="45"/>
      <c r="RLK81" s="45"/>
      <c r="RLL81" s="45"/>
      <c r="RLM81" s="45"/>
      <c r="RLN81" s="45"/>
      <c r="RLO81" s="45"/>
      <c r="RLP81" s="45"/>
      <c r="RLQ81" s="45"/>
      <c r="RLR81" s="45"/>
      <c r="RLS81" s="45"/>
      <c r="RLT81" s="45"/>
      <c r="RLU81" s="45"/>
      <c r="RLV81" s="45"/>
      <c r="RLW81" s="45"/>
      <c r="RLX81" s="45"/>
      <c r="RLY81" s="45"/>
      <c r="RLZ81" s="45"/>
      <c r="RMA81" s="45"/>
      <c r="RMB81" s="45"/>
      <c r="RMC81" s="45"/>
      <c r="RMD81" s="45"/>
      <c r="RME81" s="45"/>
      <c r="RMF81" s="45"/>
      <c r="RMG81" s="45"/>
      <c r="RMH81" s="45"/>
      <c r="RMI81" s="45"/>
      <c r="RMJ81" s="45"/>
      <c r="RMK81" s="45"/>
      <c r="RML81" s="45"/>
      <c r="RMM81" s="45"/>
      <c r="RMN81" s="45"/>
      <c r="RMO81" s="45"/>
      <c r="RMP81" s="45"/>
      <c r="RMQ81" s="45"/>
      <c r="RMR81" s="45"/>
      <c r="RMS81" s="45"/>
      <c r="RMT81" s="45"/>
      <c r="RMU81" s="45"/>
      <c r="RMV81" s="45"/>
      <c r="RMW81" s="45"/>
      <c r="RMX81" s="45"/>
      <c r="RMY81" s="45"/>
      <c r="RMZ81" s="45"/>
      <c r="RNA81" s="45"/>
      <c r="RNB81" s="45"/>
      <c r="RNC81" s="45"/>
      <c r="RND81" s="45"/>
      <c r="RNE81" s="45"/>
      <c r="RNF81" s="45"/>
      <c r="RNG81" s="45"/>
      <c r="RNH81" s="45"/>
      <c r="RNI81" s="45"/>
      <c r="RNJ81" s="45"/>
      <c r="RNK81" s="45"/>
      <c r="RNL81" s="45"/>
      <c r="RNM81" s="45"/>
      <c r="RNN81" s="45"/>
      <c r="RNO81" s="45"/>
      <c r="RNP81" s="45"/>
      <c r="RNQ81" s="45"/>
      <c r="RNR81" s="45"/>
      <c r="RNS81" s="45"/>
      <c r="RNT81" s="45"/>
      <c r="RNU81" s="45"/>
      <c r="RNV81" s="45"/>
      <c r="RNW81" s="45"/>
      <c r="RNX81" s="45"/>
      <c r="RNY81" s="45"/>
      <c r="RNZ81" s="45"/>
      <c r="ROA81" s="45"/>
      <c r="ROB81" s="45"/>
      <c r="ROC81" s="45"/>
      <c r="ROD81" s="45"/>
      <c r="ROE81" s="45"/>
      <c r="ROF81" s="45"/>
      <c r="ROG81" s="45"/>
      <c r="ROH81" s="45"/>
      <c r="ROI81" s="45"/>
      <c r="ROJ81" s="45"/>
      <c r="ROK81" s="45"/>
      <c r="ROL81" s="45"/>
      <c r="ROM81" s="45"/>
      <c r="RON81" s="45"/>
      <c r="ROO81" s="45"/>
      <c r="ROP81" s="45"/>
      <c r="ROQ81" s="45"/>
      <c r="ROR81" s="45"/>
      <c r="ROS81" s="45"/>
      <c r="ROT81" s="45"/>
      <c r="ROU81" s="45"/>
      <c r="ROV81" s="45"/>
      <c r="ROW81" s="45"/>
      <c r="ROX81" s="45"/>
      <c r="ROY81" s="45"/>
      <c r="ROZ81" s="45"/>
      <c r="RPA81" s="45"/>
      <c r="RPB81" s="45"/>
      <c r="RPC81" s="45"/>
      <c r="RPD81" s="45"/>
      <c r="RPE81" s="45"/>
      <c r="RPF81" s="45"/>
      <c r="RPG81" s="45"/>
      <c r="RPH81" s="45"/>
      <c r="RPI81" s="45"/>
      <c r="RPJ81" s="45"/>
      <c r="RPK81" s="45"/>
      <c r="RPL81" s="45"/>
      <c r="RPM81" s="45"/>
      <c r="RPN81" s="45"/>
      <c r="RPO81" s="45"/>
      <c r="RPP81" s="45"/>
      <c r="RPQ81" s="45"/>
      <c r="RPR81" s="45"/>
      <c r="RPS81" s="45"/>
      <c r="RPT81" s="45"/>
      <c r="RPU81" s="45"/>
      <c r="RPV81" s="45"/>
      <c r="RPW81" s="45"/>
      <c r="RPX81" s="45"/>
      <c r="RPY81" s="45"/>
      <c r="RPZ81" s="45"/>
      <c r="RQA81" s="45"/>
      <c r="RQB81" s="45"/>
      <c r="RQC81" s="45"/>
      <c r="RQD81" s="45"/>
      <c r="RQE81" s="45"/>
      <c r="RQF81" s="45"/>
      <c r="RQG81" s="45"/>
      <c r="RQH81" s="45"/>
      <c r="RQI81" s="45"/>
      <c r="RQJ81" s="45"/>
      <c r="RQK81" s="45"/>
      <c r="RQL81" s="45"/>
      <c r="RQM81" s="45"/>
      <c r="RQN81" s="45"/>
      <c r="RQO81" s="45"/>
      <c r="RQP81" s="45"/>
      <c r="RQQ81" s="45"/>
      <c r="RQR81" s="45"/>
      <c r="RQS81" s="45"/>
      <c r="RQT81" s="45"/>
      <c r="RQU81" s="45"/>
      <c r="RQV81" s="45"/>
      <c r="RQW81" s="45"/>
      <c r="RQX81" s="45"/>
      <c r="RQY81" s="45"/>
      <c r="RQZ81" s="45"/>
      <c r="RRA81" s="45"/>
      <c r="RRB81" s="45"/>
      <c r="RRC81" s="45"/>
      <c r="RRD81" s="45"/>
      <c r="RRE81" s="45"/>
      <c r="RRF81" s="45"/>
      <c r="RRG81" s="45"/>
      <c r="RRH81" s="45"/>
      <c r="RRI81" s="45"/>
      <c r="RRJ81" s="45"/>
      <c r="RRK81" s="45"/>
      <c r="RRL81" s="45"/>
      <c r="RRM81" s="45"/>
      <c r="RRN81" s="45"/>
      <c r="RRO81" s="45"/>
      <c r="RRP81" s="45"/>
      <c r="RRQ81" s="45"/>
      <c r="RRR81" s="45"/>
      <c r="RRS81" s="45"/>
      <c r="RRT81" s="45"/>
      <c r="RRU81" s="45"/>
      <c r="RRV81" s="45"/>
      <c r="RRW81" s="45"/>
      <c r="RRX81" s="45"/>
      <c r="RRY81" s="45"/>
      <c r="RRZ81" s="45"/>
      <c r="RSA81" s="45"/>
      <c r="RSB81" s="45"/>
      <c r="RSC81" s="45"/>
      <c r="RSD81" s="45"/>
      <c r="RSE81" s="45"/>
      <c r="RSF81" s="45"/>
      <c r="RSG81" s="45"/>
      <c r="RSH81" s="45"/>
      <c r="RSI81" s="45"/>
      <c r="RSJ81" s="45"/>
      <c r="RSK81" s="45"/>
      <c r="RSL81" s="45"/>
      <c r="RSM81" s="45"/>
      <c r="RSN81" s="45"/>
      <c r="RSO81" s="45"/>
      <c r="RSP81" s="45"/>
      <c r="RSQ81" s="45"/>
      <c r="RSR81" s="45"/>
      <c r="RSS81" s="45"/>
      <c r="RST81" s="45"/>
      <c r="RSU81" s="45"/>
      <c r="RSV81" s="45"/>
      <c r="RSW81" s="45"/>
      <c r="RSX81" s="45"/>
      <c r="RSY81" s="45"/>
      <c r="RSZ81" s="45"/>
      <c r="RTA81" s="45"/>
      <c r="RTB81" s="45"/>
      <c r="RTC81" s="45"/>
      <c r="RTD81" s="45"/>
      <c r="RTE81" s="45"/>
      <c r="RTF81" s="45"/>
      <c r="RTG81" s="45"/>
      <c r="RTH81" s="45"/>
      <c r="RTI81" s="45"/>
      <c r="RTJ81" s="45"/>
      <c r="RTK81" s="45"/>
      <c r="RTL81" s="45"/>
      <c r="RTM81" s="45"/>
      <c r="RTN81" s="45"/>
      <c r="RTO81" s="45"/>
      <c r="RTP81" s="45"/>
      <c r="RTQ81" s="45"/>
      <c r="RTR81" s="45"/>
      <c r="RTS81" s="45"/>
      <c r="RTT81" s="45"/>
      <c r="RTU81" s="45"/>
      <c r="RTV81" s="45"/>
      <c r="RTW81" s="45"/>
      <c r="RTX81" s="45"/>
      <c r="RTY81" s="45"/>
      <c r="RTZ81" s="45"/>
      <c r="RUA81" s="45"/>
      <c r="RUB81" s="45"/>
      <c r="RUC81" s="45"/>
      <c r="RUD81" s="45"/>
      <c r="RUE81" s="45"/>
      <c r="RUF81" s="45"/>
      <c r="RUG81" s="45"/>
      <c r="RUH81" s="45"/>
      <c r="RUI81" s="45"/>
      <c r="RUJ81" s="45"/>
      <c r="RUK81" s="45"/>
      <c r="RUL81" s="45"/>
      <c r="RUM81" s="45"/>
      <c r="RUN81" s="45"/>
      <c r="RUO81" s="45"/>
      <c r="RUP81" s="45"/>
      <c r="RUQ81" s="45"/>
      <c r="RUR81" s="45"/>
      <c r="RUS81" s="45"/>
      <c r="RUT81" s="45"/>
      <c r="RUU81" s="45"/>
      <c r="RUV81" s="45"/>
      <c r="RUW81" s="45"/>
      <c r="RUX81" s="45"/>
      <c r="RUY81" s="45"/>
      <c r="RUZ81" s="45"/>
      <c r="RVA81" s="45"/>
      <c r="RVB81" s="45"/>
      <c r="RVC81" s="45"/>
      <c r="RVD81" s="45"/>
      <c r="RVE81" s="45"/>
      <c r="RVF81" s="45"/>
      <c r="RVG81" s="45"/>
      <c r="RVH81" s="45"/>
      <c r="RVI81" s="45"/>
      <c r="RVJ81" s="45"/>
      <c r="RVK81" s="45"/>
      <c r="RVL81" s="45"/>
      <c r="RVM81" s="45"/>
      <c r="RVN81" s="45"/>
      <c r="RVO81" s="45"/>
      <c r="RVP81" s="45"/>
      <c r="RVQ81" s="45"/>
      <c r="RVR81" s="45"/>
      <c r="RVS81" s="45"/>
      <c r="RVT81" s="45"/>
      <c r="RVU81" s="45"/>
      <c r="RVV81" s="45"/>
      <c r="RVW81" s="45"/>
      <c r="RVX81" s="45"/>
      <c r="RVY81" s="45"/>
      <c r="RVZ81" s="45"/>
      <c r="RWA81" s="45"/>
      <c r="RWB81" s="45"/>
      <c r="RWC81" s="45"/>
      <c r="RWD81" s="45"/>
      <c r="RWE81" s="45"/>
      <c r="RWF81" s="45"/>
      <c r="RWG81" s="45"/>
      <c r="RWH81" s="45"/>
      <c r="RWI81" s="45"/>
      <c r="RWJ81" s="45"/>
      <c r="RWK81" s="45"/>
      <c r="RWL81" s="45"/>
      <c r="RWM81" s="45"/>
      <c r="RWN81" s="45"/>
      <c r="RWO81" s="45"/>
      <c r="RWP81" s="45"/>
      <c r="RWQ81" s="45"/>
      <c r="RWR81" s="45"/>
      <c r="RWS81" s="45"/>
      <c r="RWT81" s="45"/>
      <c r="RWU81" s="45"/>
      <c r="RWV81" s="45"/>
      <c r="RWW81" s="45"/>
      <c r="RWX81" s="45"/>
      <c r="RWY81" s="45"/>
      <c r="RWZ81" s="45"/>
      <c r="RXA81" s="45"/>
      <c r="RXB81" s="45"/>
      <c r="RXC81" s="45"/>
      <c r="RXD81" s="45"/>
      <c r="RXE81" s="45"/>
      <c r="RXF81" s="45"/>
      <c r="RXG81" s="45"/>
      <c r="RXH81" s="45"/>
      <c r="RXI81" s="45"/>
      <c r="RXJ81" s="45"/>
      <c r="RXK81" s="45"/>
      <c r="RXL81" s="45"/>
      <c r="RXM81" s="45"/>
      <c r="RXN81" s="45"/>
      <c r="RXO81" s="45"/>
      <c r="RXP81" s="45"/>
      <c r="RXQ81" s="45"/>
      <c r="RXR81" s="45"/>
      <c r="RXS81" s="45"/>
      <c r="RXT81" s="45"/>
      <c r="RXU81" s="45"/>
      <c r="RXV81" s="45"/>
      <c r="RXW81" s="45"/>
      <c r="RXX81" s="45"/>
      <c r="RXY81" s="45"/>
      <c r="RXZ81" s="45"/>
      <c r="RYA81" s="45"/>
      <c r="RYB81" s="45"/>
      <c r="RYC81" s="45"/>
      <c r="RYD81" s="45"/>
      <c r="RYE81" s="45"/>
      <c r="RYF81" s="45"/>
      <c r="RYG81" s="45"/>
      <c r="RYH81" s="45"/>
      <c r="RYI81" s="45"/>
      <c r="RYJ81" s="45"/>
      <c r="RYK81" s="45"/>
      <c r="RYL81" s="45"/>
      <c r="RYM81" s="45"/>
      <c r="RYN81" s="45"/>
      <c r="RYO81" s="45"/>
      <c r="RYP81" s="45"/>
      <c r="RYQ81" s="45"/>
      <c r="RYR81" s="45"/>
      <c r="RYS81" s="45"/>
      <c r="RYT81" s="45"/>
      <c r="RYU81" s="45"/>
      <c r="RYV81" s="45"/>
      <c r="RYW81" s="45"/>
      <c r="RYX81" s="45"/>
      <c r="RYY81" s="45"/>
      <c r="RYZ81" s="45"/>
      <c r="RZA81" s="45"/>
      <c r="RZB81" s="45"/>
      <c r="RZC81" s="45"/>
      <c r="RZD81" s="45"/>
      <c r="RZE81" s="45"/>
      <c r="RZF81" s="45"/>
      <c r="RZG81" s="45"/>
      <c r="RZH81" s="45"/>
      <c r="RZI81" s="45"/>
      <c r="RZJ81" s="45"/>
      <c r="RZK81" s="45"/>
      <c r="RZL81" s="45"/>
      <c r="RZM81" s="45"/>
      <c r="RZN81" s="45"/>
      <c r="RZO81" s="45"/>
      <c r="RZP81" s="45"/>
      <c r="RZQ81" s="45"/>
      <c r="RZR81" s="45"/>
      <c r="RZS81" s="45"/>
      <c r="RZT81" s="45"/>
      <c r="RZU81" s="45"/>
      <c r="RZV81" s="45"/>
      <c r="RZW81" s="45"/>
      <c r="RZX81" s="45"/>
      <c r="RZY81" s="45"/>
      <c r="RZZ81" s="45"/>
      <c r="SAA81" s="45"/>
      <c r="SAB81" s="45"/>
      <c r="SAC81" s="45"/>
      <c r="SAD81" s="45"/>
      <c r="SAE81" s="45"/>
      <c r="SAF81" s="45"/>
      <c r="SAG81" s="45"/>
      <c r="SAH81" s="45"/>
      <c r="SAI81" s="45"/>
      <c r="SAJ81" s="45"/>
      <c r="SAK81" s="45"/>
      <c r="SAL81" s="45"/>
      <c r="SAM81" s="45"/>
      <c r="SAN81" s="45"/>
      <c r="SAO81" s="45"/>
      <c r="SAP81" s="45"/>
      <c r="SAQ81" s="45"/>
      <c r="SAR81" s="45"/>
      <c r="SAS81" s="45"/>
      <c r="SAT81" s="45"/>
      <c r="SAU81" s="45"/>
      <c r="SAV81" s="45"/>
      <c r="SAW81" s="45"/>
      <c r="SAX81" s="45"/>
      <c r="SAY81" s="45"/>
      <c r="SAZ81" s="45"/>
      <c r="SBA81" s="45"/>
      <c r="SBB81" s="45"/>
      <c r="SBC81" s="45"/>
      <c r="SBD81" s="45"/>
      <c r="SBE81" s="45"/>
      <c r="SBF81" s="45"/>
      <c r="SBG81" s="45"/>
      <c r="SBH81" s="45"/>
      <c r="SBI81" s="45"/>
      <c r="SBJ81" s="45"/>
      <c r="SBK81" s="45"/>
      <c r="SBL81" s="45"/>
      <c r="SBM81" s="45"/>
      <c r="SBN81" s="45"/>
      <c r="SBO81" s="45"/>
      <c r="SBP81" s="45"/>
      <c r="SBQ81" s="45"/>
      <c r="SBR81" s="45"/>
      <c r="SBS81" s="45"/>
      <c r="SBT81" s="45"/>
      <c r="SBU81" s="45"/>
      <c r="SBV81" s="45"/>
      <c r="SBW81" s="45"/>
      <c r="SBX81" s="45"/>
      <c r="SBY81" s="45"/>
      <c r="SBZ81" s="45"/>
      <c r="SCA81" s="45"/>
      <c r="SCB81" s="45"/>
      <c r="SCC81" s="45"/>
      <c r="SCD81" s="45"/>
      <c r="SCE81" s="45"/>
      <c r="SCF81" s="45"/>
      <c r="SCG81" s="45"/>
      <c r="SCH81" s="45"/>
      <c r="SCI81" s="45"/>
      <c r="SCJ81" s="45"/>
      <c r="SCK81" s="45"/>
      <c r="SCL81" s="45"/>
      <c r="SCM81" s="45"/>
      <c r="SCN81" s="45"/>
      <c r="SCO81" s="45"/>
      <c r="SCP81" s="45"/>
      <c r="SCQ81" s="45"/>
      <c r="SCR81" s="45"/>
      <c r="SCS81" s="45"/>
      <c r="SCT81" s="45"/>
      <c r="SCU81" s="45"/>
      <c r="SCV81" s="45"/>
      <c r="SCW81" s="45"/>
      <c r="SCX81" s="45"/>
      <c r="SCY81" s="45"/>
      <c r="SCZ81" s="45"/>
      <c r="SDA81" s="45"/>
      <c r="SDB81" s="45"/>
      <c r="SDC81" s="45"/>
      <c r="SDD81" s="45"/>
      <c r="SDE81" s="45"/>
      <c r="SDF81" s="45"/>
      <c r="SDG81" s="45"/>
      <c r="SDH81" s="45"/>
      <c r="SDI81" s="45"/>
      <c r="SDJ81" s="45"/>
      <c r="SDK81" s="45"/>
      <c r="SDL81" s="45"/>
      <c r="SDM81" s="45"/>
      <c r="SDN81" s="45"/>
      <c r="SDO81" s="45"/>
      <c r="SDP81" s="45"/>
      <c r="SDQ81" s="45"/>
      <c r="SDR81" s="45"/>
      <c r="SDS81" s="45"/>
      <c r="SDT81" s="45"/>
      <c r="SDU81" s="45"/>
      <c r="SDV81" s="45"/>
      <c r="SDW81" s="45"/>
      <c r="SDX81" s="45"/>
      <c r="SDY81" s="45"/>
      <c r="SDZ81" s="45"/>
      <c r="SEA81" s="45"/>
      <c r="SEB81" s="45"/>
      <c r="SEC81" s="45"/>
      <c r="SED81" s="45"/>
      <c r="SEE81" s="45"/>
      <c r="SEF81" s="45"/>
      <c r="SEG81" s="45"/>
      <c r="SEH81" s="45"/>
      <c r="SEI81" s="45"/>
      <c r="SEJ81" s="45"/>
      <c r="SEK81" s="45"/>
      <c r="SEL81" s="45"/>
      <c r="SEM81" s="45"/>
      <c r="SEN81" s="45"/>
      <c r="SEO81" s="45"/>
      <c r="SEP81" s="45"/>
      <c r="SEQ81" s="45"/>
      <c r="SER81" s="45"/>
      <c r="SES81" s="45"/>
      <c r="SET81" s="45"/>
      <c r="SEU81" s="45"/>
      <c r="SEV81" s="45"/>
      <c r="SEW81" s="45"/>
      <c r="SEX81" s="45"/>
      <c r="SEY81" s="45"/>
      <c r="SEZ81" s="45"/>
      <c r="SFA81" s="45"/>
      <c r="SFB81" s="45"/>
      <c r="SFC81" s="45"/>
      <c r="SFD81" s="45"/>
      <c r="SFE81" s="45"/>
      <c r="SFF81" s="45"/>
      <c r="SFG81" s="45"/>
      <c r="SFH81" s="45"/>
      <c r="SFI81" s="45"/>
      <c r="SFJ81" s="45"/>
      <c r="SFK81" s="45"/>
      <c r="SFL81" s="45"/>
      <c r="SFM81" s="45"/>
      <c r="SFN81" s="45"/>
      <c r="SFO81" s="45"/>
      <c r="SFP81" s="45"/>
      <c r="SFQ81" s="45"/>
      <c r="SFR81" s="45"/>
      <c r="SFS81" s="45"/>
      <c r="SFT81" s="45"/>
      <c r="SFU81" s="45"/>
      <c r="SFV81" s="45"/>
      <c r="SFW81" s="45"/>
      <c r="SFX81" s="45"/>
      <c r="SFY81" s="45"/>
      <c r="SFZ81" s="45"/>
      <c r="SGA81" s="45"/>
      <c r="SGB81" s="45"/>
      <c r="SGC81" s="45"/>
      <c r="SGD81" s="45"/>
      <c r="SGE81" s="45"/>
      <c r="SGF81" s="45"/>
      <c r="SGG81" s="45"/>
      <c r="SGH81" s="45"/>
      <c r="SGI81" s="45"/>
      <c r="SGJ81" s="45"/>
      <c r="SGK81" s="45"/>
      <c r="SGL81" s="45"/>
      <c r="SGM81" s="45"/>
      <c r="SGN81" s="45"/>
      <c r="SGO81" s="45"/>
      <c r="SGP81" s="45"/>
      <c r="SGQ81" s="45"/>
      <c r="SGR81" s="45"/>
      <c r="SGS81" s="45"/>
      <c r="SGT81" s="45"/>
      <c r="SGU81" s="45"/>
      <c r="SGV81" s="45"/>
      <c r="SGW81" s="45"/>
      <c r="SGX81" s="45"/>
      <c r="SGY81" s="45"/>
      <c r="SGZ81" s="45"/>
      <c r="SHA81" s="45"/>
      <c r="SHB81" s="45"/>
      <c r="SHC81" s="45"/>
      <c r="SHD81" s="45"/>
      <c r="SHE81" s="45"/>
      <c r="SHF81" s="45"/>
      <c r="SHG81" s="45"/>
      <c r="SHH81" s="45"/>
      <c r="SHI81" s="45"/>
      <c r="SHJ81" s="45"/>
      <c r="SHK81" s="45"/>
      <c r="SHL81" s="45"/>
      <c r="SHM81" s="45"/>
      <c r="SHN81" s="45"/>
      <c r="SHO81" s="45"/>
      <c r="SHP81" s="45"/>
      <c r="SHQ81" s="45"/>
      <c r="SHR81" s="45"/>
      <c r="SHS81" s="45"/>
      <c r="SHT81" s="45"/>
      <c r="SHU81" s="45"/>
      <c r="SHV81" s="45"/>
      <c r="SHW81" s="45"/>
      <c r="SHX81" s="45"/>
      <c r="SHY81" s="45"/>
      <c r="SHZ81" s="45"/>
      <c r="SIA81" s="45"/>
      <c r="SIB81" s="45"/>
      <c r="SIC81" s="45"/>
      <c r="SID81" s="45"/>
      <c r="SIE81" s="45"/>
      <c r="SIF81" s="45"/>
      <c r="SIG81" s="45"/>
      <c r="SIH81" s="45"/>
      <c r="SII81" s="45"/>
      <c r="SIJ81" s="45"/>
      <c r="SIK81" s="45"/>
      <c r="SIL81" s="45"/>
      <c r="SIM81" s="45"/>
      <c r="SIN81" s="45"/>
      <c r="SIO81" s="45"/>
      <c r="SIP81" s="45"/>
      <c r="SIQ81" s="45"/>
      <c r="SIR81" s="45"/>
      <c r="SIS81" s="45"/>
      <c r="SIT81" s="45"/>
      <c r="SIU81" s="45"/>
      <c r="SIV81" s="45"/>
      <c r="SIW81" s="45"/>
      <c r="SIX81" s="45"/>
      <c r="SIY81" s="45"/>
      <c r="SIZ81" s="45"/>
      <c r="SJA81" s="45"/>
      <c r="SJB81" s="45"/>
      <c r="SJC81" s="45"/>
      <c r="SJD81" s="45"/>
      <c r="SJE81" s="45"/>
      <c r="SJF81" s="45"/>
      <c r="SJG81" s="45"/>
      <c r="SJH81" s="45"/>
      <c r="SJI81" s="45"/>
      <c r="SJJ81" s="45"/>
      <c r="SJK81" s="45"/>
      <c r="SJL81" s="45"/>
      <c r="SJM81" s="45"/>
      <c r="SJN81" s="45"/>
      <c r="SJO81" s="45"/>
      <c r="SJP81" s="45"/>
      <c r="SJQ81" s="45"/>
      <c r="SJR81" s="45"/>
      <c r="SJS81" s="45"/>
      <c r="SJT81" s="45"/>
      <c r="SJU81" s="45"/>
      <c r="SJV81" s="45"/>
      <c r="SJW81" s="45"/>
      <c r="SJX81" s="45"/>
      <c r="SJY81" s="45"/>
      <c r="SJZ81" s="45"/>
      <c r="SKA81" s="45"/>
      <c r="SKB81" s="45"/>
      <c r="SKC81" s="45"/>
      <c r="SKD81" s="45"/>
      <c r="SKE81" s="45"/>
      <c r="SKF81" s="45"/>
      <c r="SKG81" s="45"/>
      <c r="SKH81" s="45"/>
      <c r="SKI81" s="45"/>
      <c r="SKJ81" s="45"/>
      <c r="SKK81" s="45"/>
      <c r="SKL81" s="45"/>
      <c r="SKM81" s="45"/>
      <c r="SKN81" s="45"/>
      <c r="SKO81" s="45"/>
      <c r="SKP81" s="45"/>
      <c r="SKQ81" s="45"/>
      <c r="SKR81" s="45"/>
      <c r="SKS81" s="45"/>
      <c r="SKT81" s="45"/>
      <c r="SKU81" s="45"/>
      <c r="SKV81" s="45"/>
      <c r="SKW81" s="45"/>
      <c r="SKX81" s="45"/>
      <c r="SKY81" s="45"/>
      <c r="SKZ81" s="45"/>
      <c r="SLA81" s="45"/>
      <c r="SLB81" s="45"/>
      <c r="SLC81" s="45"/>
      <c r="SLD81" s="45"/>
      <c r="SLE81" s="45"/>
      <c r="SLF81" s="45"/>
      <c r="SLG81" s="45"/>
      <c r="SLH81" s="45"/>
      <c r="SLI81" s="45"/>
      <c r="SLJ81" s="45"/>
      <c r="SLK81" s="45"/>
      <c r="SLL81" s="45"/>
      <c r="SLM81" s="45"/>
      <c r="SLN81" s="45"/>
      <c r="SLO81" s="45"/>
      <c r="SLP81" s="45"/>
      <c r="SLQ81" s="45"/>
      <c r="SLR81" s="45"/>
      <c r="SLS81" s="45"/>
      <c r="SLT81" s="45"/>
      <c r="SLU81" s="45"/>
      <c r="SLV81" s="45"/>
      <c r="SLW81" s="45"/>
      <c r="SLX81" s="45"/>
      <c r="SLY81" s="45"/>
      <c r="SLZ81" s="45"/>
      <c r="SMA81" s="45"/>
      <c r="SMB81" s="45"/>
      <c r="SMC81" s="45"/>
      <c r="SMD81" s="45"/>
      <c r="SME81" s="45"/>
      <c r="SMF81" s="45"/>
      <c r="SMG81" s="45"/>
      <c r="SMH81" s="45"/>
      <c r="SMI81" s="45"/>
      <c r="SMJ81" s="45"/>
      <c r="SMK81" s="45"/>
      <c r="SML81" s="45"/>
      <c r="SMM81" s="45"/>
      <c r="SMN81" s="45"/>
      <c r="SMO81" s="45"/>
      <c r="SMP81" s="45"/>
      <c r="SMQ81" s="45"/>
      <c r="SMR81" s="45"/>
      <c r="SMS81" s="45"/>
      <c r="SMT81" s="45"/>
      <c r="SMU81" s="45"/>
      <c r="SMV81" s="45"/>
      <c r="SMW81" s="45"/>
      <c r="SMX81" s="45"/>
      <c r="SMY81" s="45"/>
      <c r="SMZ81" s="45"/>
      <c r="SNA81" s="45"/>
      <c r="SNB81" s="45"/>
      <c r="SNC81" s="45"/>
      <c r="SND81" s="45"/>
      <c r="SNE81" s="45"/>
      <c r="SNF81" s="45"/>
      <c r="SNG81" s="45"/>
      <c r="SNH81" s="45"/>
      <c r="SNI81" s="45"/>
      <c r="SNJ81" s="45"/>
      <c r="SNK81" s="45"/>
      <c r="SNL81" s="45"/>
      <c r="SNM81" s="45"/>
      <c r="SNN81" s="45"/>
      <c r="SNO81" s="45"/>
      <c r="SNP81" s="45"/>
      <c r="SNQ81" s="45"/>
      <c r="SNR81" s="45"/>
      <c r="SNS81" s="45"/>
      <c r="SNT81" s="45"/>
      <c r="SNU81" s="45"/>
      <c r="SNV81" s="45"/>
      <c r="SNW81" s="45"/>
      <c r="SNX81" s="45"/>
      <c r="SNY81" s="45"/>
      <c r="SNZ81" s="45"/>
      <c r="SOA81" s="45"/>
      <c r="SOB81" s="45"/>
      <c r="SOC81" s="45"/>
      <c r="SOD81" s="45"/>
      <c r="SOE81" s="45"/>
      <c r="SOF81" s="45"/>
      <c r="SOG81" s="45"/>
      <c r="SOH81" s="45"/>
      <c r="SOI81" s="45"/>
      <c r="SOJ81" s="45"/>
      <c r="SOK81" s="45"/>
      <c r="SOL81" s="45"/>
      <c r="SOM81" s="45"/>
      <c r="SON81" s="45"/>
      <c r="SOO81" s="45"/>
      <c r="SOP81" s="45"/>
      <c r="SOQ81" s="45"/>
      <c r="SOR81" s="45"/>
      <c r="SOS81" s="45"/>
      <c r="SOT81" s="45"/>
      <c r="SOU81" s="45"/>
      <c r="SOV81" s="45"/>
      <c r="SOW81" s="45"/>
      <c r="SOX81" s="45"/>
      <c r="SOY81" s="45"/>
      <c r="SOZ81" s="45"/>
      <c r="SPA81" s="45"/>
      <c r="SPB81" s="45"/>
      <c r="SPC81" s="45"/>
      <c r="SPD81" s="45"/>
      <c r="SPE81" s="45"/>
      <c r="SPF81" s="45"/>
      <c r="SPG81" s="45"/>
      <c r="SPH81" s="45"/>
      <c r="SPI81" s="45"/>
      <c r="SPJ81" s="45"/>
      <c r="SPK81" s="45"/>
      <c r="SPL81" s="45"/>
      <c r="SPM81" s="45"/>
      <c r="SPN81" s="45"/>
      <c r="SPO81" s="45"/>
      <c r="SPP81" s="45"/>
      <c r="SPQ81" s="45"/>
      <c r="SPR81" s="45"/>
      <c r="SPS81" s="45"/>
      <c r="SPT81" s="45"/>
      <c r="SPU81" s="45"/>
      <c r="SPV81" s="45"/>
      <c r="SPW81" s="45"/>
      <c r="SPX81" s="45"/>
      <c r="SPY81" s="45"/>
      <c r="SPZ81" s="45"/>
      <c r="SQA81" s="45"/>
      <c r="SQB81" s="45"/>
      <c r="SQC81" s="45"/>
      <c r="SQD81" s="45"/>
      <c r="SQE81" s="45"/>
      <c r="SQF81" s="45"/>
      <c r="SQG81" s="45"/>
      <c r="SQH81" s="45"/>
      <c r="SQI81" s="45"/>
      <c r="SQJ81" s="45"/>
      <c r="SQK81" s="45"/>
      <c r="SQL81" s="45"/>
      <c r="SQM81" s="45"/>
      <c r="SQN81" s="45"/>
      <c r="SQO81" s="45"/>
      <c r="SQP81" s="45"/>
      <c r="SQQ81" s="45"/>
      <c r="SQR81" s="45"/>
      <c r="SQS81" s="45"/>
      <c r="SQT81" s="45"/>
      <c r="SQU81" s="45"/>
      <c r="SQV81" s="45"/>
      <c r="SQW81" s="45"/>
      <c r="SQX81" s="45"/>
      <c r="SQY81" s="45"/>
      <c r="SQZ81" s="45"/>
      <c r="SRA81" s="45"/>
      <c r="SRB81" s="45"/>
      <c r="SRC81" s="45"/>
      <c r="SRD81" s="45"/>
      <c r="SRE81" s="45"/>
      <c r="SRF81" s="45"/>
      <c r="SRG81" s="45"/>
      <c r="SRH81" s="45"/>
      <c r="SRI81" s="45"/>
      <c r="SRJ81" s="45"/>
      <c r="SRK81" s="45"/>
      <c r="SRL81" s="45"/>
      <c r="SRM81" s="45"/>
      <c r="SRN81" s="45"/>
      <c r="SRO81" s="45"/>
      <c r="SRP81" s="45"/>
      <c r="SRQ81" s="45"/>
      <c r="SRR81" s="45"/>
      <c r="SRS81" s="45"/>
      <c r="SRT81" s="45"/>
      <c r="SRU81" s="45"/>
      <c r="SRV81" s="45"/>
      <c r="SRW81" s="45"/>
      <c r="SRX81" s="45"/>
      <c r="SRY81" s="45"/>
      <c r="SRZ81" s="45"/>
      <c r="SSA81" s="45"/>
      <c r="SSB81" s="45"/>
      <c r="SSC81" s="45"/>
      <c r="SSD81" s="45"/>
      <c r="SSE81" s="45"/>
      <c r="SSF81" s="45"/>
      <c r="SSG81" s="45"/>
      <c r="SSH81" s="45"/>
      <c r="SSI81" s="45"/>
      <c r="SSJ81" s="45"/>
      <c r="SSK81" s="45"/>
      <c r="SSL81" s="45"/>
      <c r="SSM81" s="45"/>
      <c r="SSN81" s="45"/>
      <c r="SSO81" s="45"/>
      <c r="SSP81" s="45"/>
      <c r="SSQ81" s="45"/>
      <c r="SSR81" s="45"/>
      <c r="SSS81" s="45"/>
      <c r="SST81" s="45"/>
      <c r="SSU81" s="45"/>
      <c r="SSV81" s="45"/>
      <c r="SSW81" s="45"/>
      <c r="SSX81" s="45"/>
      <c r="SSY81" s="45"/>
      <c r="SSZ81" s="45"/>
      <c r="STA81" s="45"/>
      <c r="STB81" s="45"/>
      <c r="STC81" s="45"/>
      <c r="STD81" s="45"/>
      <c r="STE81" s="45"/>
      <c r="STF81" s="45"/>
      <c r="STG81" s="45"/>
      <c r="STH81" s="45"/>
      <c r="STI81" s="45"/>
      <c r="STJ81" s="45"/>
      <c r="STK81" s="45"/>
      <c r="STL81" s="45"/>
      <c r="STM81" s="45"/>
      <c r="STN81" s="45"/>
      <c r="STO81" s="45"/>
      <c r="STP81" s="45"/>
      <c r="STQ81" s="45"/>
      <c r="STR81" s="45"/>
      <c r="STS81" s="45"/>
      <c r="STT81" s="45"/>
      <c r="STU81" s="45"/>
      <c r="STV81" s="45"/>
      <c r="STW81" s="45"/>
      <c r="STX81" s="45"/>
      <c r="STY81" s="45"/>
      <c r="STZ81" s="45"/>
      <c r="SUA81" s="45"/>
      <c r="SUB81" s="45"/>
      <c r="SUC81" s="45"/>
      <c r="SUD81" s="45"/>
      <c r="SUE81" s="45"/>
      <c r="SUF81" s="45"/>
      <c r="SUG81" s="45"/>
      <c r="SUH81" s="45"/>
      <c r="SUI81" s="45"/>
      <c r="SUJ81" s="45"/>
      <c r="SUK81" s="45"/>
      <c r="SUL81" s="45"/>
      <c r="SUM81" s="45"/>
      <c r="SUN81" s="45"/>
      <c r="SUO81" s="45"/>
      <c r="SUP81" s="45"/>
      <c r="SUQ81" s="45"/>
      <c r="SUR81" s="45"/>
      <c r="SUS81" s="45"/>
      <c r="SUT81" s="45"/>
      <c r="SUU81" s="45"/>
      <c r="SUV81" s="45"/>
      <c r="SUW81" s="45"/>
      <c r="SUX81" s="45"/>
      <c r="SUY81" s="45"/>
      <c r="SUZ81" s="45"/>
      <c r="SVA81" s="45"/>
      <c r="SVB81" s="45"/>
      <c r="SVC81" s="45"/>
      <c r="SVD81" s="45"/>
      <c r="SVE81" s="45"/>
      <c r="SVF81" s="45"/>
      <c r="SVG81" s="45"/>
      <c r="SVH81" s="45"/>
      <c r="SVI81" s="45"/>
      <c r="SVJ81" s="45"/>
      <c r="SVK81" s="45"/>
      <c r="SVL81" s="45"/>
      <c r="SVM81" s="45"/>
      <c r="SVN81" s="45"/>
      <c r="SVO81" s="45"/>
      <c r="SVP81" s="45"/>
      <c r="SVQ81" s="45"/>
      <c r="SVR81" s="45"/>
      <c r="SVS81" s="45"/>
      <c r="SVT81" s="45"/>
      <c r="SVU81" s="45"/>
      <c r="SVV81" s="45"/>
      <c r="SVW81" s="45"/>
      <c r="SVX81" s="45"/>
      <c r="SVY81" s="45"/>
      <c r="SVZ81" s="45"/>
      <c r="SWA81" s="45"/>
      <c r="SWB81" s="45"/>
      <c r="SWC81" s="45"/>
      <c r="SWD81" s="45"/>
      <c r="SWE81" s="45"/>
      <c r="SWF81" s="45"/>
      <c r="SWG81" s="45"/>
      <c r="SWH81" s="45"/>
      <c r="SWI81" s="45"/>
      <c r="SWJ81" s="45"/>
      <c r="SWK81" s="45"/>
      <c r="SWL81" s="45"/>
      <c r="SWM81" s="45"/>
      <c r="SWN81" s="45"/>
      <c r="SWO81" s="45"/>
      <c r="SWP81" s="45"/>
      <c r="SWQ81" s="45"/>
      <c r="SWR81" s="45"/>
      <c r="SWS81" s="45"/>
      <c r="SWT81" s="45"/>
      <c r="SWU81" s="45"/>
      <c r="SWV81" s="45"/>
      <c r="SWW81" s="45"/>
      <c r="SWX81" s="45"/>
      <c r="SWY81" s="45"/>
      <c r="SWZ81" s="45"/>
      <c r="SXA81" s="45"/>
      <c r="SXB81" s="45"/>
      <c r="SXC81" s="45"/>
      <c r="SXD81" s="45"/>
      <c r="SXE81" s="45"/>
      <c r="SXF81" s="45"/>
      <c r="SXG81" s="45"/>
      <c r="SXH81" s="45"/>
      <c r="SXI81" s="45"/>
      <c r="SXJ81" s="45"/>
      <c r="SXK81" s="45"/>
      <c r="SXL81" s="45"/>
      <c r="SXM81" s="45"/>
      <c r="SXN81" s="45"/>
      <c r="SXO81" s="45"/>
      <c r="SXP81" s="45"/>
      <c r="SXQ81" s="45"/>
      <c r="SXR81" s="45"/>
      <c r="SXS81" s="45"/>
      <c r="SXT81" s="45"/>
      <c r="SXU81" s="45"/>
      <c r="SXV81" s="45"/>
      <c r="SXW81" s="45"/>
      <c r="SXX81" s="45"/>
      <c r="SXY81" s="45"/>
      <c r="SXZ81" s="45"/>
      <c r="SYA81" s="45"/>
      <c r="SYB81" s="45"/>
      <c r="SYC81" s="45"/>
      <c r="SYD81" s="45"/>
      <c r="SYE81" s="45"/>
      <c r="SYF81" s="45"/>
      <c r="SYG81" s="45"/>
      <c r="SYH81" s="45"/>
      <c r="SYI81" s="45"/>
      <c r="SYJ81" s="45"/>
      <c r="SYK81" s="45"/>
      <c r="SYL81" s="45"/>
      <c r="SYM81" s="45"/>
      <c r="SYN81" s="45"/>
      <c r="SYO81" s="45"/>
      <c r="SYP81" s="45"/>
      <c r="SYQ81" s="45"/>
      <c r="SYR81" s="45"/>
      <c r="SYS81" s="45"/>
      <c r="SYT81" s="45"/>
      <c r="SYU81" s="45"/>
      <c r="SYV81" s="45"/>
      <c r="SYW81" s="45"/>
      <c r="SYX81" s="45"/>
      <c r="SYY81" s="45"/>
      <c r="SYZ81" s="45"/>
      <c r="SZA81" s="45"/>
      <c r="SZB81" s="45"/>
      <c r="SZC81" s="45"/>
      <c r="SZD81" s="45"/>
      <c r="SZE81" s="45"/>
      <c r="SZF81" s="45"/>
      <c r="SZG81" s="45"/>
      <c r="SZH81" s="45"/>
      <c r="SZI81" s="45"/>
      <c r="SZJ81" s="45"/>
      <c r="SZK81" s="45"/>
      <c r="SZL81" s="45"/>
      <c r="SZM81" s="45"/>
      <c r="SZN81" s="45"/>
      <c r="SZO81" s="45"/>
      <c r="SZP81" s="45"/>
      <c r="SZQ81" s="45"/>
      <c r="SZR81" s="45"/>
      <c r="SZS81" s="45"/>
      <c r="SZT81" s="45"/>
      <c r="SZU81" s="45"/>
      <c r="SZV81" s="45"/>
      <c r="SZW81" s="45"/>
      <c r="SZX81" s="45"/>
      <c r="SZY81" s="45"/>
      <c r="SZZ81" s="45"/>
      <c r="TAA81" s="45"/>
      <c r="TAB81" s="45"/>
      <c r="TAC81" s="45"/>
      <c r="TAD81" s="45"/>
      <c r="TAE81" s="45"/>
      <c r="TAF81" s="45"/>
      <c r="TAG81" s="45"/>
      <c r="TAH81" s="45"/>
      <c r="TAI81" s="45"/>
      <c r="TAJ81" s="45"/>
      <c r="TAK81" s="45"/>
      <c r="TAL81" s="45"/>
      <c r="TAM81" s="45"/>
      <c r="TAN81" s="45"/>
      <c r="TAO81" s="45"/>
      <c r="TAP81" s="45"/>
      <c r="TAQ81" s="45"/>
      <c r="TAR81" s="45"/>
      <c r="TAS81" s="45"/>
      <c r="TAT81" s="45"/>
      <c r="TAU81" s="45"/>
      <c r="TAV81" s="45"/>
      <c r="TAW81" s="45"/>
      <c r="TAX81" s="45"/>
      <c r="TAY81" s="45"/>
      <c r="TAZ81" s="45"/>
      <c r="TBA81" s="45"/>
      <c r="TBB81" s="45"/>
      <c r="TBC81" s="45"/>
      <c r="TBD81" s="45"/>
      <c r="TBE81" s="45"/>
      <c r="TBF81" s="45"/>
      <c r="TBG81" s="45"/>
      <c r="TBH81" s="45"/>
      <c r="TBI81" s="45"/>
      <c r="TBJ81" s="45"/>
      <c r="TBK81" s="45"/>
      <c r="TBL81" s="45"/>
      <c r="TBM81" s="45"/>
      <c r="TBN81" s="45"/>
      <c r="TBO81" s="45"/>
      <c r="TBP81" s="45"/>
      <c r="TBQ81" s="45"/>
      <c r="TBR81" s="45"/>
      <c r="TBS81" s="45"/>
      <c r="TBT81" s="45"/>
      <c r="TBU81" s="45"/>
      <c r="TBV81" s="45"/>
      <c r="TBW81" s="45"/>
      <c r="TBX81" s="45"/>
      <c r="TBY81" s="45"/>
      <c r="TBZ81" s="45"/>
      <c r="TCA81" s="45"/>
      <c r="TCB81" s="45"/>
      <c r="TCC81" s="45"/>
      <c r="TCD81" s="45"/>
      <c r="TCE81" s="45"/>
      <c r="TCF81" s="45"/>
      <c r="TCG81" s="45"/>
      <c r="TCH81" s="45"/>
      <c r="TCI81" s="45"/>
      <c r="TCJ81" s="45"/>
      <c r="TCK81" s="45"/>
      <c r="TCL81" s="45"/>
      <c r="TCM81" s="45"/>
      <c r="TCN81" s="45"/>
      <c r="TCO81" s="45"/>
      <c r="TCP81" s="45"/>
      <c r="TCQ81" s="45"/>
      <c r="TCR81" s="45"/>
      <c r="TCS81" s="45"/>
      <c r="TCT81" s="45"/>
      <c r="TCU81" s="45"/>
      <c r="TCV81" s="45"/>
      <c r="TCW81" s="45"/>
      <c r="TCX81" s="45"/>
      <c r="TCY81" s="45"/>
      <c r="TCZ81" s="45"/>
      <c r="TDA81" s="45"/>
      <c r="TDB81" s="45"/>
      <c r="TDC81" s="45"/>
      <c r="TDD81" s="45"/>
      <c r="TDE81" s="45"/>
      <c r="TDF81" s="45"/>
      <c r="TDG81" s="45"/>
      <c r="TDH81" s="45"/>
      <c r="TDI81" s="45"/>
      <c r="TDJ81" s="45"/>
      <c r="TDK81" s="45"/>
      <c r="TDL81" s="45"/>
      <c r="TDM81" s="45"/>
      <c r="TDN81" s="45"/>
      <c r="TDO81" s="45"/>
      <c r="TDP81" s="45"/>
      <c r="TDQ81" s="45"/>
      <c r="TDR81" s="45"/>
      <c r="TDS81" s="45"/>
      <c r="TDT81" s="45"/>
      <c r="TDU81" s="45"/>
      <c r="TDV81" s="45"/>
      <c r="TDW81" s="45"/>
      <c r="TDX81" s="45"/>
      <c r="TDY81" s="45"/>
      <c r="TDZ81" s="45"/>
      <c r="TEA81" s="45"/>
      <c r="TEB81" s="45"/>
      <c r="TEC81" s="45"/>
      <c r="TED81" s="45"/>
      <c r="TEE81" s="45"/>
      <c r="TEF81" s="45"/>
      <c r="TEG81" s="45"/>
      <c r="TEH81" s="45"/>
      <c r="TEI81" s="45"/>
      <c r="TEJ81" s="45"/>
      <c r="TEK81" s="45"/>
      <c r="TEL81" s="45"/>
      <c r="TEM81" s="45"/>
      <c r="TEN81" s="45"/>
      <c r="TEO81" s="45"/>
      <c r="TEP81" s="45"/>
      <c r="TEQ81" s="45"/>
      <c r="TER81" s="45"/>
      <c r="TES81" s="45"/>
      <c r="TET81" s="45"/>
      <c r="TEU81" s="45"/>
      <c r="TEV81" s="45"/>
      <c r="TEW81" s="45"/>
      <c r="TEX81" s="45"/>
      <c r="TEY81" s="45"/>
      <c r="TEZ81" s="45"/>
      <c r="TFA81" s="45"/>
      <c r="TFB81" s="45"/>
      <c r="TFC81" s="45"/>
      <c r="TFD81" s="45"/>
      <c r="TFE81" s="45"/>
      <c r="TFF81" s="45"/>
      <c r="TFG81" s="45"/>
      <c r="TFH81" s="45"/>
      <c r="TFI81" s="45"/>
      <c r="TFJ81" s="45"/>
      <c r="TFK81" s="45"/>
      <c r="TFL81" s="45"/>
      <c r="TFM81" s="45"/>
      <c r="TFN81" s="45"/>
      <c r="TFO81" s="45"/>
      <c r="TFP81" s="45"/>
      <c r="TFQ81" s="45"/>
      <c r="TFR81" s="45"/>
      <c r="TFS81" s="45"/>
      <c r="TFT81" s="45"/>
      <c r="TFU81" s="45"/>
      <c r="TFV81" s="45"/>
      <c r="TFW81" s="45"/>
      <c r="TFX81" s="45"/>
      <c r="TFY81" s="45"/>
      <c r="TFZ81" s="45"/>
      <c r="TGA81" s="45"/>
      <c r="TGB81" s="45"/>
      <c r="TGC81" s="45"/>
      <c r="TGD81" s="45"/>
      <c r="TGE81" s="45"/>
      <c r="TGF81" s="45"/>
      <c r="TGG81" s="45"/>
      <c r="TGH81" s="45"/>
      <c r="TGI81" s="45"/>
      <c r="TGJ81" s="45"/>
      <c r="TGK81" s="45"/>
      <c r="TGL81" s="45"/>
      <c r="TGM81" s="45"/>
      <c r="TGN81" s="45"/>
      <c r="TGO81" s="45"/>
      <c r="TGP81" s="45"/>
      <c r="TGQ81" s="45"/>
      <c r="TGR81" s="45"/>
      <c r="TGS81" s="45"/>
      <c r="TGT81" s="45"/>
      <c r="TGU81" s="45"/>
      <c r="TGV81" s="45"/>
      <c r="TGW81" s="45"/>
      <c r="TGX81" s="45"/>
      <c r="TGY81" s="45"/>
      <c r="TGZ81" s="45"/>
      <c r="THA81" s="45"/>
      <c r="THB81" s="45"/>
      <c r="THC81" s="45"/>
      <c r="THD81" s="45"/>
      <c r="THE81" s="45"/>
      <c r="THF81" s="45"/>
      <c r="THG81" s="45"/>
      <c r="THH81" s="45"/>
      <c r="THI81" s="45"/>
      <c r="THJ81" s="45"/>
      <c r="THK81" s="45"/>
      <c r="THL81" s="45"/>
      <c r="THM81" s="45"/>
      <c r="THN81" s="45"/>
      <c r="THO81" s="45"/>
      <c r="THP81" s="45"/>
      <c r="THQ81" s="45"/>
      <c r="THR81" s="45"/>
      <c r="THS81" s="45"/>
      <c r="THT81" s="45"/>
      <c r="THU81" s="45"/>
      <c r="THV81" s="45"/>
      <c r="THW81" s="45"/>
      <c r="THX81" s="45"/>
      <c r="THY81" s="45"/>
      <c r="THZ81" s="45"/>
      <c r="TIA81" s="45"/>
      <c r="TIB81" s="45"/>
      <c r="TIC81" s="45"/>
      <c r="TID81" s="45"/>
      <c r="TIE81" s="45"/>
      <c r="TIF81" s="45"/>
      <c r="TIG81" s="45"/>
      <c r="TIH81" s="45"/>
      <c r="TII81" s="45"/>
      <c r="TIJ81" s="45"/>
      <c r="TIK81" s="45"/>
      <c r="TIL81" s="45"/>
      <c r="TIM81" s="45"/>
      <c r="TIN81" s="45"/>
      <c r="TIO81" s="45"/>
      <c r="TIP81" s="45"/>
      <c r="TIQ81" s="45"/>
      <c r="TIR81" s="45"/>
      <c r="TIS81" s="45"/>
      <c r="TIT81" s="45"/>
      <c r="TIU81" s="45"/>
      <c r="TIV81" s="45"/>
      <c r="TIW81" s="45"/>
      <c r="TIX81" s="45"/>
      <c r="TIY81" s="45"/>
      <c r="TIZ81" s="45"/>
      <c r="TJA81" s="45"/>
      <c r="TJB81" s="45"/>
      <c r="TJC81" s="45"/>
      <c r="TJD81" s="45"/>
      <c r="TJE81" s="45"/>
      <c r="TJF81" s="45"/>
      <c r="TJG81" s="45"/>
      <c r="TJH81" s="45"/>
      <c r="TJI81" s="45"/>
      <c r="TJJ81" s="45"/>
      <c r="TJK81" s="45"/>
      <c r="TJL81" s="45"/>
      <c r="TJM81" s="45"/>
      <c r="TJN81" s="45"/>
      <c r="TJO81" s="45"/>
      <c r="TJP81" s="45"/>
      <c r="TJQ81" s="45"/>
      <c r="TJR81" s="45"/>
      <c r="TJS81" s="45"/>
      <c r="TJT81" s="45"/>
      <c r="TJU81" s="45"/>
      <c r="TJV81" s="45"/>
      <c r="TJW81" s="45"/>
      <c r="TJX81" s="45"/>
      <c r="TJY81" s="45"/>
      <c r="TJZ81" s="45"/>
      <c r="TKA81" s="45"/>
      <c r="TKB81" s="45"/>
      <c r="TKC81" s="45"/>
      <c r="TKD81" s="45"/>
      <c r="TKE81" s="45"/>
      <c r="TKF81" s="45"/>
      <c r="TKG81" s="45"/>
      <c r="TKH81" s="45"/>
      <c r="TKI81" s="45"/>
      <c r="TKJ81" s="45"/>
      <c r="TKK81" s="45"/>
      <c r="TKL81" s="45"/>
      <c r="TKM81" s="45"/>
      <c r="TKN81" s="45"/>
      <c r="TKO81" s="45"/>
      <c r="TKP81" s="45"/>
      <c r="TKQ81" s="45"/>
      <c r="TKR81" s="45"/>
      <c r="TKS81" s="45"/>
      <c r="TKT81" s="45"/>
      <c r="TKU81" s="45"/>
      <c r="TKV81" s="45"/>
      <c r="TKW81" s="45"/>
      <c r="TKX81" s="45"/>
      <c r="TKY81" s="45"/>
      <c r="TKZ81" s="45"/>
      <c r="TLA81" s="45"/>
      <c r="TLB81" s="45"/>
      <c r="TLC81" s="45"/>
      <c r="TLD81" s="45"/>
      <c r="TLE81" s="45"/>
      <c r="TLF81" s="45"/>
      <c r="TLG81" s="45"/>
      <c r="TLH81" s="45"/>
      <c r="TLI81" s="45"/>
      <c r="TLJ81" s="45"/>
      <c r="TLK81" s="45"/>
      <c r="TLL81" s="45"/>
      <c r="TLM81" s="45"/>
      <c r="TLN81" s="45"/>
      <c r="TLO81" s="45"/>
      <c r="TLP81" s="45"/>
      <c r="TLQ81" s="45"/>
      <c r="TLR81" s="45"/>
      <c r="TLS81" s="45"/>
      <c r="TLT81" s="45"/>
      <c r="TLU81" s="45"/>
      <c r="TLV81" s="45"/>
      <c r="TLW81" s="45"/>
      <c r="TLX81" s="45"/>
      <c r="TLY81" s="45"/>
      <c r="TLZ81" s="45"/>
      <c r="TMA81" s="45"/>
      <c r="TMB81" s="45"/>
      <c r="TMC81" s="45"/>
      <c r="TMD81" s="45"/>
      <c r="TME81" s="45"/>
      <c r="TMF81" s="45"/>
      <c r="TMG81" s="45"/>
      <c r="TMH81" s="45"/>
      <c r="TMI81" s="45"/>
      <c r="TMJ81" s="45"/>
      <c r="TMK81" s="45"/>
      <c r="TML81" s="45"/>
      <c r="TMM81" s="45"/>
      <c r="TMN81" s="45"/>
      <c r="TMO81" s="45"/>
      <c r="TMP81" s="45"/>
      <c r="TMQ81" s="45"/>
      <c r="TMR81" s="45"/>
      <c r="TMS81" s="45"/>
      <c r="TMT81" s="45"/>
      <c r="TMU81" s="45"/>
      <c r="TMV81" s="45"/>
      <c r="TMW81" s="45"/>
      <c r="TMX81" s="45"/>
      <c r="TMY81" s="45"/>
      <c r="TMZ81" s="45"/>
      <c r="TNA81" s="45"/>
      <c r="TNB81" s="45"/>
      <c r="TNC81" s="45"/>
      <c r="TND81" s="45"/>
      <c r="TNE81" s="45"/>
      <c r="TNF81" s="45"/>
      <c r="TNG81" s="45"/>
      <c r="TNH81" s="45"/>
      <c r="TNI81" s="45"/>
      <c r="TNJ81" s="45"/>
      <c r="TNK81" s="45"/>
      <c r="TNL81" s="45"/>
      <c r="TNM81" s="45"/>
      <c r="TNN81" s="45"/>
      <c r="TNO81" s="45"/>
      <c r="TNP81" s="45"/>
      <c r="TNQ81" s="45"/>
      <c r="TNR81" s="45"/>
      <c r="TNS81" s="45"/>
      <c r="TNT81" s="45"/>
      <c r="TNU81" s="45"/>
      <c r="TNV81" s="45"/>
      <c r="TNW81" s="45"/>
      <c r="TNX81" s="45"/>
      <c r="TNY81" s="45"/>
      <c r="TNZ81" s="45"/>
      <c r="TOA81" s="45"/>
      <c r="TOB81" s="45"/>
      <c r="TOC81" s="45"/>
      <c r="TOD81" s="45"/>
      <c r="TOE81" s="45"/>
      <c r="TOF81" s="45"/>
      <c r="TOG81" s="45"/>
      <c r="TOH81" s="45"/>
      <c r="TOI81" s="45"/>
      <c r="TOJ81" s="45"/>
      <c r="TOK81" s="45"/>
      <c r="TOL81" s="45"/>
      <c r="TOM81" s="45"/>
      <c r="TON81" s="45"/>
      <c r="TOO81" s="45"/>
      <c r="TOP81" s="45"/>
      <c r="TOQ81" s="45"/>
      <c r="TOR81" s="45"/>
      <c r="TOS81" s="45"/>
      <c r="TOT81" s="45"/>
      <c r="TOU81" s="45"/>
      <c r="TOV81" s="45"/>
      <c r="TOW81" s="45"/>
      <c r="TOX81" s="45"/>
      <c r="TOY81" s="45"/>
      <c r="TOZ81" s="45"/>
      <c r="TPA81" s="45"/>
      <c r="TPB81" s="45"/>
      <c r="TPC81" s="45"/>
      <c r="TPD81" s="45"/>
      <c r="TPE81" s="45"/>
      <c r="TPF81" s="45"/>
      <c r="TPG81" s="45"/>
      <c r="TPH81" s="45"/>
      <c r="TPI81" s="45"/>
      <c r="TPJ81" s="45"/>
      <c r="TPK81" s="45"/>
      <c r="TPL81" s="45"/>
      <c r="TPM81" s="45"/>
      <c r="TPN81" s="45"/>
      <c r="TPO81" s="45"/>
      <c r="TPP81" s="45"/>
      <c r="TPQ81" s="45"/>
      <c r="TPR81" s="45"/>
      <c r="TPS81" s="45"/>
      <c r="TPT81" s="45"/>
      <c r="TPU81" s="45"/>
      <c r="TPV81" s="45"/>
      <c r="TPW81" s="45"/>
      <c r="TPX81" s="45"/>
      <c r="TPY81" s="45"/>
      <c r="TPZ81" s="45"/>
      <c r="TQA81" s="45"/>
      <c r="TQB81" s="45"/>
      <c r="TQC81" s="45"/>
      <c r="TQD81" s="45"/>
      <c r="TQE81" s="45"/>
      <c r="TQF81" s="45"/>
      <c r="TQG81" s="45"/>
      <c r="TQH81" s="45"/>
      <c r="TQI81" s="45"/>
      <c r="TQJ81" s="45"/>
      <c r="TQK81" s="45"/>
      <c r="TQL81" s="45"/>
      <c r="TQM81" s="45"/>
      <c r="TQN81" s="45"/>
      <c r="TQO81" s="45"/>
      <c r="TQP81" s="45"/>
      <c r="TQQ81" s="45"/>
      <c r="TQR81" s="45"/>
      <c r="TQS81" s="45"/>
      <c r="TQT81" s="45"/>
      <c r="TQU81" s="45"/>
      <c r="TQV81" s="45"/>
      <c r="TQW81" s="45"/>
      <c r="TQX81" s="45"/>
      <c r="TQY81" s="45"/>
      <c r="TQZ81" s="45"/>
      <c r="TRA81" s="45"/>
      <c r="TRB81" s="45"/>
      <c r="TRC81" s="45"/>
      <c r="TRD81" s="45"/>
      <c r="TRE81" s="45"/>
      <c r="TRF81" s="45"/>
      <c r="TRG81" s="45"/>
      <c r="TRH81" s="45"/>
      <c r="TRI81" s="45"/>
      <c r="TRJ81" s="45"/>
      <c r="TRK81" s="45"/>
      <c r="TRL81" s="45"/>
      <c r="TRM81" s="45"/>
      <c r="TRN81" s="45"/>
      <c r="TRO81" s="45"/>
      <c r="TRP81" s="45"/>
      <c r="TRQ81" s="45"/>
      <c r="TRR81" s="45"/>
      <c r="TRS81" s="45"/>
      <c r="TRT81" s="45"/>
      <c r="TRU81" s="45"/>
      <c r="TRV81" s="45"/>
      <c r="TRW81" s="45"/>
      <c r="TRX81" s="45"/>
      <c r="TRY81" s="45"/>
      <c r="TRZ81" s="45"/>
      <c r="TSA81" s="45"/>
      <c r="TSB81" s="45"/>
      <c r="TSC81" s="45"/>
      <c r="TSD81" s="45"/>
      <c r="TSE81" s="45"/>
      <c r="TSF81" s="45"/>
      <c r="TSG81" s="45"/>
      <c r="TSH81" s="45"/>
      <c r="TSI81" s="45"/>
      <c r="TSJ81" s="45"/>
      <c r="TSK81" s="45"/>
      <c r="TSL81" s="45"/>
      <c r="TSM81" s="45"/>
      <c r="TSN81" s="45"/>
      <c r="TSO81" s="45"/>
      <c r="TSP81" s="45"/>
      <c r="TSQ81" s="45"/>
      <c r="TSR81" s="45"/>
      <c r="TSS81" s="45"/>
      <c r="TST81" s="45"/>
      <c r="TSU81" s="45"/>
      <c r="TSV81" s="45"/>
      <c r="TSW81" s="45"/>
      <c r="TSX81" s="45"/>
      <c r="TSY81" s="45"/>
      <c r="TSZ81" s="45"/>
      <c r="TTA81" s="45"/>
      <c r="TTB81" s="45"/>
      <c r="TTC81" s="45"/>
      <c r="TTD81" s="45"/>
      <c r="TTE81" s="45"/>
      <c r="TTF81" s="45"/>
      <c r="TTG81" s="45"/>
      <c r="TTH81" s="45"/>
      <c r="TTI81" s="45"/>
      <c r="TTJ81" s="45"/>
      <c r="TTK81" s="45"/>
      <c r="TTL81" s="45"/>
      <c r="TTM81" s="45"/>
      <c r="TTN81" s="45"/>
      <c r="TTO81" s="45"/>
      <c r="TTP81" s="45"/>
      <c r="TTQ81" s="45"/>
      <c r="TTR81" s="45"/>
      <c r="TTS81" s="45"/>
      <c r="TTT81" s="45"/>
      <c r="TTU81" s="45"/>
      <c r="TTV81" s="45"/>
      <c r="TTW81" s="45"/>
      <c r="TTX81" s="45"/>
      <c r="TTY81" s="45"/>
      <c r="TTZ81" s="45"/>
      <c r="TUA81" s="45"/>
      <c r="TUB81" s="45"/>
      <c r="TUC81" s="45"/>
      <c r="TUD81" s="45"/>
      <c r="TUE81" s="45"/>
      <c r="TUF81" s="45"/>
      <c r="TUG81" s="45"/>
      <c r="TUH81" s="45"/>
      <c r="TUI81" s="45"/>
      <c r="TUJ81" s="45"/>
      <c r="TUK81" s="45"/>
      <c r="TUL81" s="45"/>
      <c r="TUM81" s="45"/>
      <c r="TUN81" s="45"/>
      <c r="TUO81" s="45"/>
      <c r="TUP81" s="45"/>
      <c r="TUQ81" s="45"/>
      <c r="TUR81" s="45"/>
      <c r="TUS81" s="45"/>
      <c r="TUT81" s="45"/>
      <c r="TUU81" s="45"/>
      <c r="TUV81" s="45"/>
      <c r="TUW81" s="45"/>
      <c r="TUX81" s="45"/>
      <c r="TUY81" s="45"/>
      <c r="TUZ81" s="45"/>
      <c r="TVA81" s="45"/>
      <c r="TVB81" s="45"/>
      <c r="TVC81" s="45"/>
      <c r="TVD81" s="45"/>
      <c r="TVE81" s="45"/>
      <c r="TVF81" s="45"/>
      <c r="TVG81" s="45"/>
      <c r="TVH81" s="45"/>
      <c r="TVI81" s="45"/>
      <c r="TVJ81" s="45"/>
      <c r="TVK81" s="45"/>
      <c r="TVL81" s="45"/>
      <c r="TVM81" s="45"/>
      <c r="TVN81" s="45"/>
      <c r="TVO81" s="45"/>
      <c r="TVP81" s="45"/>
      <c r="TVQ81" s="45"/>
      <c r="TVR81" s="45"/>
      <c r="TVS81" s="45"/>
      <c r="TVT81" s="45"/>
      <c r="TVU81" s="45"/>
      <c r="TVV81" s="45"/>
      <c r="TVW81" s="45"/>
      <c r="TVX81" s="45"/>
      <c r="TVY81" s="45"/>
      <c r="TVZ81" s="45"/>
      <c r="TWA81" s="45"/>
      <c r="TWB81" s="45"/>
      <c r="TWC81" s="45"/>
      <c r="TWD81" s="45"/>
      <c r="TWE81" s="45"/>
      <c r="TWF81" s="45"/>
      <c r="TWG81" s="45"/>
      <c r="TWH81" s="45"/>
      <c r="TWI81" s="45"/>
      <c r="TWJ81" s="45"/>
      <c r="TWK81" s="45"/>
      <c r="TWL81" s="45"/>
      <c r="TWM81" s="45"/>
      <c r="TWN81" s="45"/>
      <c r="TWO81" s="45"/>
      <c r="TWP81" s="45"/>
      <c r="TWQ81" s="45"/>
      <c r="TWR81" s="45"/>
      <c r="TWS81" s="45"/>
      <c r="TWT81" s="45"/>
      <c r="TWU81" s="45"/>
      <c r="TWV81" s="45"/>
      <c r="TWW81" s="45"/>
      <c r="TWX81" s="45"/>
      <c r="TWY81" s="45"/>
      <c r="TWZ81" s="45"/>
      <c r="TXA81" s="45"/>
      <c r="TXB81" s="45"/>
      <c r="TXC81" s="45"/>
      <c r="TXD81" s="45"/>
      <c r="TXE81" s="45"/>
      <c r="TXF81" s="45"/>
      <c r="TXG81" s="45"/>
      <c r="TXH81" s="45"/>
      <c r="TXI81" s="45"/>
      <c r="TXJ81" s="45"/>
      <c r="TXK81" s="45"/>
      <c r="TXL81" s="45"/>
      <c r="TXM81" s="45"/>
      <c r="TXN81" s="45"/>
      <c r="TXO81" s="45"/>
      <c r="TXP81" s="45"/>
      <c r="TXQ81" s="45"/>
      <c r="TXR81" s="45"/>
      <c r="TXS81" s="45"/>
      <c r="TXT81" s="45"/>
      <c r="TXU81" s="45"/>
      <c r="TXV81" s="45"/>
      <c r="TXW81" s="45"/>
      <c r="TXX81" s="45"/>
      <c r="TXY81" s="45"/>
      <c r="TXZ81" s="45"/>
      <c r="TYA81" s="45"/>
      <c r="TYB81" s="45"/>
      <c r="TYC81" s="45"/>
      <c r="TYD81" s="45"/>
      <c r="TYE81" s="45"/>
      <c r="TYF81" s="45"/>
      <c r="TYG81" s="45"/>
      <c r="TYH81" s="45"/>
      <c r="TYI81" s="45"/>
      <c r="TYJ81" s="45"/>
      <c r="TYK81" s="45"/>
      <c r="TYL81" s="45"/>
      <c r="TYM81" s="45"/>
      <c r="TYN81" s="45"/>
      <c r="TYO81" s="45"/>
      <c r="TYP81" s="45"/>
      <c r="TYQ81" s="45"/>
      <c r="TYR81" s="45"/>
      <c r="TYS81" s="45"/>
      <c r="TYT81" s="45"/>
      <c r="TYU81" s="45"/>
      <c r="TYV81" s="45"/>
      <c r="TYW81" s="45"/>
      <c r="TYX81" s="45"/>
      <c r="TYY81" s="45"/>
      <c r="TYZ81" s="45"/>
      <c r="TZA81" s="45"/>
      <c r="TZB81" s="45"/>
      <c r="TZC81" s="45"/>
      <c r="TZD81" s="45"/>
      <c r="TZE81" s="45"/>
      <c r="TZF81" s="45"/>
      <c r="TZG81" s="45"/>
      <c r="TZH81" s="45"/>
      <c r="TZI81" s="45"/>
      <c r="TZJ81" s="45"/>
      <c r="TZK81" s="45"/>
      <c r="TZL81" s="45"/>
      <c r="TZM81" s="45"/>
      <c r="TZN81" s="45"/>
      <c r="TZO81" s="45"/>
      <c r="TZP81" s="45"/>
      <c r="TZQ81" s="45"/>
      <c r="TZR81" s="45"/>
      <c r="TZS81" s="45"/>
      <c r="TZT81" s="45"/>
      <c r="TZU81" s="45"/>
      <c r="TZV81" s="45"/>
      <c r="TZW81" s="45"/>
      <c r="TZX81" s="45"/>
      <c r="TZY81" s="45"/>
      <c r="TZZ81" s="45"/>
      <c r="UAA81" s="45"/>
      <c r="UAB81" s="45"/>
      <c r="UAC81" s="45"/>
      <c r="UAD81" s="45"/>
      <c r="UAE81" s="45"/>
      <c r="UAF81" s="45"/>
      <c r="UAG81" s="45"/>
      <c r="UAH81" s="45"/>
      <c r="UAI81" s="45"/>
      <c r="UAJ81" s="45"/>
      <c r="UAK81" s="45"/>
      <c r="UAL81" s="45"/>
      <c r="UAM81" s="45"/>
      <c r="UAN81" s="45"/>
      <c r="UAO81" s="45"/>
      <c r="UAP81" s="45"/>
      <c r="UAQ81" s="45"/>
      <c r="UAR81" s="45"/>
      <c r="UAS81" s="45"/>
      <c r="UAT81" s="45"/>
      <c r="UAU81" s="45"/>
      <c r="UAV81" s="45"/>
      <c r="UAW81" s="45"/>
      <c r="UAX81" s="45"/>
      <c r="UAY81" s="45"/>
      <c r="UAZ81" s="45"/>
      <c r="UBA81" s="45"/>
      <c r="UBB81" s="45"/>
      <c r="UBC81" s="45"/>
      <c r="UBD81" s="45"/>
      <c r="UBE81" s="45"/>
      <c r="UBF81" s="45"/>
      <c r="UBG81" s="45"/>
      <c r="UBH81" s="45"/>
      <c r="UBI81" s="45"/>
      <c r="UBJ81" s="45"/>
      <c r="UBK81" s="45"/>
      <c r="UBL81" s="45"/>
      <c r="UBM81" s="45"/>
      <c r="UBN81" s="45"/>
      <c r="UBO81" s="45"/>
      <c r="UBP81" s="45"/>
      <c r="UBQ81" s="45"/>
      <c r="UBR81" s="45"/>
      <c r="UBS81" s="45"/>
      <c r="UBT81" s="45"/>
      <c r="UBU81" s="45"/>
      <c r="UBV81" s="45"/>
      <c r="UBW81" s="45"/>
      <c r="UBX81" s="45"/>
      <c r="UBY81" s="45"/>
      <c r="UBZ81" s="45"/>
      <c r="UCA81" s="45"/>
      <c r="UCB81" s="45"/>
      <c r="UCC81" s="45"/>
      <c r="UCD81" s="45"/>
      <c r="UCE81" s="45"/>
      <c r="UCF81" s="45"/>
      <c r="UCG81" s="45"/>
      <c r="UCH81" s="45"/>
      <c r="UCI81" s="45"/>
      <c r="UCJ81" s="45"/>
      <c r="UCK81" s="45"/>
      <c r="UCL81" s="45"/>
      <c r="UCM81" s="45"/>
      <c r="UCN81" s="45"/>
      <c r="UCO81" s="45"/>
      <c r="UCP81" s="45"/>
      <c r="UCQ81" s="45"/>
      <c r="UCR81" s="45"/>
      <c r="UCS81" s="45"/>
      <c r="UCT81" s="45"/>
      <c r="UCU81" s="45"/>
      <c r="UCV81" s="45"/>
      <c r="UCW81" s="45"/>
      <c r="UCX81" s="45"/>
      <c r="UCY81" s="45"/>
      <c r="UCZ81" s="45"/>
      <c r="UDA81" s="45"/>
      <c r="UDB81" s="45"/>
      <c r="UDC81" s="45"/>
      <c r="UDD81" s="45"/>
      <c r="UDE81" s="45"/>
      <c r="UDF81" s="45"/>
      <c r="UDG81" s="45"/>
      <c r="UDH81" s="45"/>
      <c r="UDI81" s="45"/>
      <c r="UDJ81" s="45"/>
      <c r="UDK81" s="45"/>
      <c r="UDL81" s="45"/>
      <c r="UDM81" s="45"/>
      <c r="UDN81" s="45"/>
      <c r="UDO81" s="45"/>
      <c r="UDP81" s="45"/>
      <c r="UDQ81" s="45"/>
      <c r="UDR81" s="45"/>
      <c r="UDS81" s="45"/>
      <c r="UDT81" s="45"/>
      <c r="UDU81" s="45"/>
      <c r="UDV81" s="45"/>
      <c r="UDW81" s="45"/>
      <c r="UDX81" s="45"/>
      <c r="UDY81" s="45"/>
      <c r="UDZ81" s="45"/>
      <c r="UEA81" s="45"/>
      <c r="UEB81" s="45"/>
      <c r="UEC81" s="45"/>
      <c r="UED81" s="45"/>
      <c r="UEE81" s="45"/>
      <c r="UEF81" s="45"/>
      <c r="UEG81" s="45"/>
      <c r="UEH81" s="45"/>
      <c r="UEI81" s="45"/>
      <c r="UEJ81" s="45"/>
      <c r="UEK81" s="45"/>
      <c r="UEL81" s="45"/>
      <c r="UEM81" s="45"/>
      <c r="UEN81" s="45"/>
      <c r="UEO81" s="45"/>
      <c r="UEP81" s="45"/>
      <c r="UEQ81" s="45"/>
      <c r="UER81" s="45"/>
      <c r="UES81" s="45"/>
      <c r="UET81" s="45"/>
      <c r="UEU81" s="45"/>
      <c r="UEV81" s="45"/>
      <c r="UEW81" s="45"/>
      <c r="UEX81" s="45"/>
      <c r="UEY81" s="45"/>
      <c r="UEZ81" s="45"/>
      <c r="UFA81" s="45"/>
      <c r="UFB81" s="45"/>
      <c r="UFC81" s="45"/>
      <c r="UFD81" s="45"/>
      <c r="UFE81" s="45"/>
      <c r="UFF81" s="45"/>
      <c r="UFG81" s="45"/>
      <c r="UFH81" s="45"/>
      <c r="UFI81" s="45"/>
      <c r="UFJ81" s="45"/>
      <c r="UFK81" s="45"/>
      <c r="UFL81" s="45"/>
      <c r="UFM81" s="45"/>
      <c r="UFN81" s="45"/>
      <c r="UFO81" s="45"/>
      <c r="UFP81" s="45"/>
      <c r="UFQ81" s="45"/>
      <c r="UFR81" s="45"/>
      <c r="UFS81" s="45"/>
      <c r="UFT81" s="45"/>
      <c r="UFU81" s="45"/>
      <c r="UFV81" s="45"/>
      <c r="UFW81" s="45"/>
      <c r="UFX81" s="45"/>
      <c r="UFY81" s="45"/>
      <c r="UFZ81" s="45"/>
      <c r="UGA81" s="45"/>
      <c r="UGB81" s="45"/>
      <c r="UGC81" s="45"/>
      <c r="UGD81" s="45"/>
      <c r="UGE81" s="45"/>
      <c r="UGF81" s="45"/>
      <c r="UGG81" s="45"/>
      <c r="UGH81" s="45"/>
      <c r="UGI81" s="45"/>
      <c r="UGJ81" s="45"/>
      <c r="UGK81" s="45"/>
      <c r="UGL81" s="45"/>
      <c r="UGM81" s="45"/>
      <c r="UGN81" s="45"/>
      <c r="UGO81" s="45"/>
      <c r="UGP81" s="45"/>
      <c r="UGQ81" s="45"/>
      <c r="UGR81" s="45"/>
      <c r="UGS81" s="45"/>
      <c r="UGT81" s="45"/>
      <c r="UGU81" s="45"/>
      <c r="UGV81" s="45"/>
      <c r="UGW81" s="45"/>
      <c r="UGX81" s="45"/>
      <c r="UGY81" s="45"/>
      <c r="UGZ81" s="45"/>
      <c r="UHA81" s="45"/>
      <c r="UHB81" s="45"/>
      <c r="UHC81" s="45"/>
      <c r="UHD81" s="45"/>
      <c r="UHE81" s="45"/>
      <c r="UHF81" s="45"/>
      <c r="UHG81" s="45"/>
      <c r="UHH81" s="45"/>
      <c r="UHI81" s="45"/>
      <c r="UHJ81" s="45"/>
      <c r="UHK81" s="45"/>
      <c r="UHL81" s="45"/>
      <c r="UHM81" s="45"/>
      <c r="UHN81" s="45"/>
      <c r="UHO81" s="45"/>
      <c r="UHP81" s="45"/>
      <c r="UHQ81" s="45"/>
      <c r="UHR81" s="45"/>
      <c r="UHS81" s="45"/>
      <c r="UHT81" s="45"/>
      <c r="UHU81" s="45"/>
      <c r="UHV81" s="45"/>
      <c r="UHW81" s="45"/>
      <c r="UHX81" s="45"/>
      <c r="UHY81" s="45"/>
      <c r="UHZ81" s="45"/>
      <c r="UIA81" s="45"/>
      <c r="UIB81" s="45"/>
      <c r="UIC81" s="45"/>
      <c r="UID81" s="45"/>
      <c r="UIE81" s="45"/>
      <c r="UIF81" s="45"/>
      <c r="UIG81" s="45"/>
      <c r="UIH81" s="45"/>
      <c r="UII81" s="45"/>
      <c r="UIJ81" s="45"/>
      <c r="UIK81" s="45"/>
      <c r="UIL81" s="45"/>
      <c r="UIM81" s="45"/>
      <c r="UIN81" s="45"/>
      <c r="UIO81" s="45"/>
      <c r="UIP81" s="45"/>
      <c r="UIQ81" s="45"/>
      <c r="UIR81" s="45"/>
      <c r="UIS81" s="45"/>
      <c r="UIT81" s="45"/>
      <c r="UIU81" s="45"/>
      <c r="UIV81" s="45"/>
      <c r="UIW81" s="45"/>
      <c r="UIX81" s="45"/>
      <c r="UIY81" s="45"/>
      <c r="UIZ81" s="45"/>
      <c r="UJA81" s="45"/>
      <c r="UJB81" s="45"/>
      <c r="UJC81" s="45"/>
      <c r="UJD81" s="45"/>
      <c r="UJE81" s="45"/>
      <c r="UJF81" s="45"/>
      <c r="UJG81" s="45"/>
      <c r="UJH81" s="45"/>
      <c r="UJI81" s="45"/>
      <c r="UJJ81" s="45"/>
      <c r="UJK81" s="45"/>
      <c r="UJL81" s="45"/>
      <c r="UJM81" s="45"/>
      <c r="UJN81" s="45"/>
      <c r="UJO81" s="45"/>
      <c r="UJP81" s="45"/>
      <c r="UJQ81" s="45"/>
      <c r="UJR81" s="45"/>
      <c r="UJS81" s="45"/>
      <c r="UJT81" s="45"/>
      <c r="UJU81" s="45"/>
      <c r="UJV81" s="45"/>
      <c r="UJW81" s="45"/>
      <c r="UJX81" s="45"/>
      <c r="UJY81" s="45"/>
      <c r="UJZ81" s="45"/>
      <c r="UKA81" s="45"/>
      <c r="UKB81" s="45"/>
      <c r="UKC81" s="45"/>
      <c r="UKD81" s="45"/>
      <c r="UKE81" s="45"/>
      <c r="UKF81" s="45"/>
      <c r="UKG81" s="45"/>
      <c r="UKH81" s="45"/>
      <c r="UKI81" s="45"/>
      <c r="UKJ81" s="45"/>
      <c r="UKK81" s="45"/>
      <c r="UKL81" s="45"/>
      <c r="UKM81" s="45"/>
      <c r="UKN81" s="45"/>
      <c r="UKO81" s="45"/>
      <c r="UKP81" s="45"/>
      <c r="UKQ81" s="45"/>
      <c r="UKR81" s="45"/>
      <c r="UKS81" s="45"/>
      <c r="UKT81" s="45"/>
      <c r="UKU81" s="45"/>
      <c r="UKV81" s="45"/>
      <c r="UKW81" s="45"/>
      <c r="UKX81" s="45"/>
      <c r="UKY81" s="45"/>
      <c r="UKZ81" s="45"/>
      <c r="ULA81" s="45"/>
      <c r="ULB81" s="45"/>
      <c r="ULC81" s="45"/>
      <c r="ULD81" s="45"/>
      <c r="ULE81" s="45"/>
      <c r="ULF81" s="45"/>
      <c r="ULG81" s="45"/>
      <c r="ULH81" s="45"/>
      <c r="ULI81" s="45"/>
      <c r="ULJ81" s="45"/>
      <c r="ULK81" s="45"/>
      <c r="ULL81" s="45"/>
      <c r="ULM81" s="45"/>
      <c r="ULN81" s="45"/>
      <c r="ULO81" s="45"/>
      <c r="ULP81" s="45"/>
      <c r="ULQ81" s="45"/>
      <c r="ULR81" s="45"/>
      <c r="ULS81" s="45"/>
      <c r="ULT81" s="45"/>
      <c r="ULU81" s="45"/>
      <c r="ULV81" s="45"/>
      <c r="ULW81" s="45"/>
      <c r="ULX81" s="45"/>
      <c r="ULY81" s="45"/>
      <c r="ULZ81" s="45"/>
      <c r="UMA81" s="45"/>
      <c r="UMB81" s="45"/>
      <c r="UMC81" s="45"/>
      <c r="UMD81" s="45"/>
      <c r="UME81" s="45"/>
      <c r="UMF81" s="45"/>
      <c r="UMG81" s="45"/>
      <c r="UMH81" s="45"/>
      <c r="UMI81" s="45"/>
      <c r="UMJ81" s="45"/>
      <c r="UMK81" s="45"/>
      <c r="UML81" s="45"/>
      <c r="UMM81" s="45"/>
      <c r="UMN81" s="45"/>
      <c r="UMO81" s="45"/>
      <c r="UMP81" s="45"/>
      <c r="UMQ81" s="45"/>
      <c r="UMR81" s="45"/>
      <c r="UMS81" s="45"/>
      <c r="UMT81" s="45"/>
      <c r="UMU81" s="45"/>
      <c r="UMV81" s="45"/>
      <c r="UMW81" s="45"/>
      <c r="UMX81" s="45"/>
      <c r="UMY81" s="45"/>
      <c r="UMZ81" s="45"/>
      <c r="UNA81" s="45"/>
      <c r="UNB81" s="45"/>
      <c r="UNC81" s="45"/>
      <c r="UND81" s="45"/>
      <c r="UNE81" s="45"/>
      <c r="UNF81" s="45"/>
      <c r="UNG81" s="45"/>
      <c r="UNH81" s="45"/>
      <c r="UNI81" s="45"/>
      <c r="UNJ81" s="45"/>
      <c r="UNK81" s="45"/>
      <c r="UNL81" s="45"/>
      <c r="UNM81" s="45"/>
      <c r="UNN81" s="45"/>
      <c r="UNO81" s="45"/>
      <c r="UNP81" s="45"/>
      <c r="UNQ81" s="45"/>
      <c r="UNR81" s="45"/>
      <c r="UNS81" s="45"/>
      <c r="UNT81" s="45"/>
      <c r="UNU81" s="45"/>
      <c r="UNV81" s="45"/>
      <c r="UNW81" s="45"/>
      <c r="UNX81" s="45"/>
      <c r="UNY81" s="45"/>
      <c r="UNZ81" s="45"/>
      <c r="UOA81" s="45"/>
      <c r="UOB81" s="45"/>
      <c r="UOC81" s="45"/>
      <c r="UOD81" s="45"/>
      <c r="UOE81" s="45"/>
      <c r="UOF81" s="45"/>
      <c r="UOG81" s="45"/>
      <c r="UOH81" s="45"/>
      <c r="UOI81" s="45"/>
      <c r="UOJ81" s="45"/>
      <c r="UOK81" s="45"/>
      <c r="UOL81" s="45"/>
      <c r="UOM81" s="45"/>
      <c r="UON81" s="45"/>
      <c r="UOO81" s="45"/>
      <c r="UOP81" s="45"/>
      <c r="UOQ81" s="45"/>
      <c r="UOR81" s="45"/>
      <c r="UOS81" s="45"/>
      <c r="UOT81" s="45"/>
      <c r="UOU81" s="45"/>
      <c r="UOV81" s="45"/>
      <c r="UOW81" s="45"/>
      <c r="UOX81" s="45"/>
      <c r="UOY81" s="45"/>
      <c r="UOZ81" s="45"/>
      <c r="UPA81" s="45"/>
      <c r="UPB81" s="45"/>
      <c r="UPC81" s="45"/>
      <c r="UPD81" s="45"/>
      <c r="UPE81" s="45"/>
      <c r="UPF81" s="45"/>
      <c r="UPG81" s="45"/>
      <c r="UPH81" s="45"/>
      <c r="UPI81" s="45"/>
      <c r="UPJ81" s="45"/>
      <c r="UPK81" s="45"/>
      <c r="UPL81" s="45"/>
      <c r="UPM81" s="45"/>
      <c r="UPN81" s="45"/>
      <c r="UPO81" s="45"/>
      <c r="UPP81" s="45"/>
      <c r="UPQ81" s="45"/>
      <c r="UPR81" s="45"/>
      <c r="UPS81" s="45"/>
      <c r="UPT81" s="45"/>
      <c r="UPU81" s="45"/>
      <c r="UPV81" s="45"/>
      <c r="UPW81" s="45"/>
      <c r="UPX81" s="45"/>
      <c r="UPY81" s="45"/>
      <c r="UPZ81" s="45"/>
      <c r="UQA81" s="45"/>
      <c r="UQB81" s="45"/>
      <c r="UQC81" s="45"/>
      <c r="UQD81" s="45"/>
      <c r="UQE81" s="45"/>
      <c r="UQF81" s="45"/>
      <c r="UQG81" s="45"/>
      <c r="UQH81" s="45"/>
      <c r="UQI81" s="45"/>
      <c r="UQJ81" s="45"/>
      <c r="UQK81" s="45"/>
      <c r="UQL81" s="45"/>
      <c r="UQM81" s="45"/>
      <c r="UQN81" s="45"/>
      <c r="UQO81" s="45"/>
      <c r="UQP81" s="45"/>
      <c r="UQQ81" s="45"/>
      <c r="UQR81" s="45"/>
      <c r="UQS81" s="45"/>
      <c r="UQT81" s="45"/>
      <c r="UQU81" s="45"/>
      <c r="UQV81" s="45"/>
      <c r="UQW81" s="45"/>
      <c r="UQX81" s="45"/>
      <c r="UQY81" s="45"/>
      <c r="UQZ81" s="45"/>
      <c r="URA81" s="45"/>
      <c r="URB81" s="45"/>
      <c r="URC81" s="45"/>
      <c r="URD81" s="45"/>
      <c r="URE81" s="45"/>
      <c r="URF81" s="45"/>
      <c r="URG81" s="45"/>
      <c r="URH81" s="45"/>
      <c r="URI81" s="45"/>
      <c r="URJ81" s="45"/>
      <c r="URK81" s="45"/>
      <c r="URL81" s="45"/>
      <c r="URM81" s="45"/>
      <c r="URN81" s="45"/>
      <c r="URO81" s="45"/>
      <c r="URP81" s="45"/>
      <c r="URQ81" s="45"/>
      <c r="URR81" s="45"/>
      <c r="URS81" s="45"/>
      <c r="URT81" s="45"/>
      <c r="URU81" s="45"/>
      <c r="URV81" s="45"/>
      <c r="URW81" s="45"/>
      <c r="URX81" s="45"/>
      <c r="URY81" s="45"/>
      <c r="URZ81" s="45"/>
      <c r="USA81" s="45"/>
      <c r="USB81" s="45"/>
      <c r="USC81" s="45"/>
      <c r="USD81" s="45"/>
      <c r="USE81" s="45"/>
      <c r="USF81" s="45"/>
      <c r="USG81" s="45"/>
      <c r="USH81" s="45"/>
      <c r="USI81" s="45"/>
      <c r="USJ81" s="45"/>
      <c r="USK81" s="45"/>
      <c r="USL81" s="45"/>
      <c r="USM81" s="45"/>
      <c r="USN81" s="45"/>
      <c r="USO81" s="45"/>
      <c r="USP81" s="45"/>
      <c r="USQ81" s="45"/>
      <c r="USR81" s="45"/>
      <c r="USS81" s="45"/>
      <c r="UST81" s="45"/>
      <c r="USU81" s="45"/>
      <c r="USV81" s="45"/>
      <c r="USW81" s="45"/>
      <c r="USX81" s="45"/>
      <c r="USY81" s="45"/>
      <c r="USZ81" s="45"/>
      <c r="UTA81" s="45"/>
      <c r="UTB81" s="45"/>
      <c r="UTC81" s="45"/>
      <c r="UTD81" s="45"/>
      <c r="UTE81" s="45"/>
      <c r="UTF81" s="45"/>
      <c r="UTG81" s="45"/>
      <c r="UTH81" s="45"/>
      <c r="UTI81" s="45"/>
      <c r="UTJ81" s="45"/>
      <c r="UTK81" s="45"/>
      <c r="UTL81" s="45"/>
      <c r="UTM81" s="45"/>
      <c r="UTN81" s="45"/>
      <c r="UTO81" s="45"/>
      <c r="UTP81" s="45"/>
      <c r="UTQ81" s="45"/>
      <c r="UTR81" s="45"/>
      <c r="UTS81" s="45"/>
      <c r="UTT81" s="45"/>
      <c r="UTU81" s="45"/>
      <c r="UTV81" s="45"/>
      <c r="UTW81" s="45"/>
      <c r="UTX81" s="45"/>
      <c r="UTY81" s="45"/>
      <c r="UTZ81" s="45"/>
      <c r="UUA81" s="45"/>
      <c r="UUB81" s="45"/>
      <c r="UUC81" s="45"/>
      <c r="UUD81" s="45"/>
      <c r="UUE81" s="45"/>
      <c r="UUF81" s="45"/>
      <c r="UUG81" s="45"/>
      <c r="UUH81" s="45"/>
      <c r="UUI81" s="45"/>
      <c r="UUJ81" s="45"/>
      <c r="UUK81" s="45"/>
      <c r="UUL81" s="45"/>
      <c r="UUM81" s="45"/>
      <c r="UUN81" s="45"/>
      <c r="UUO81" s="45"/>
      <c r="UUP81" s="45"/>
      <c r="UUQ81" s="45"/>
      <c r="UUR81" s="45"/>
      <c r="UUS81" s="45"/>
      <c r="UUT81" s="45"/>
      <c r="UUU81" s="45"/>
      <c r="UUV81" s="45"/>
      <c r="UUW81" s="45"/>
      <c r="UUX81" s="45"/>
      <c r="UUY81" s="45"/>
      <c r="UUZ81" s="45"/>
      <c r="UVA81" s="45"/>
      <c r="UVB81" s="45"/>
      <c r="UVC81" s="45"/>
      <c r="UVD81" s="45"/>
      <c r="UVE81" s="45"/>
      <c r="UVF81" s="45"/>
      <c r="UVG81" s="45"/>
      <c r="UVH81" s="45"/>
      <c r="UVI81" s="45"/>
      <c r="UVJ81" s="45"/>
      <c r="UVK81" s="45"/>
      <c r="UVL81" s="45"/>
      <c r="UVM81" s="45"/>
      <c r="UVN81" s="45"/>
      <c r="UVO81" s="45"/>
      <c r="UVP81" s="45"/>
      <c r="UVQ81" s="45"/>
      <c r="UVR81" s="45"/>
      <c r="UVS81" s="45"/>
      <c r="UVT81" s="45"/>
      <c r="UVU81" s="45"/>
      <c r="UVV81" s="45"/>
      <c r="UVW81" s="45"/>
      <c r="UVX81" s="45"/>
      <c r="UVY81" s="45"/>
      <c r="UVZ81" s="45"/>
      <c r="UWA81" s="45"/>
      <c r="UWB81" s="45"/>
      <c r="UWC81" s="45"/>
      <c r="UWD81" s="45"/>
      <c r="UWE81" s="45"/>
      <c r="UWF81" s="45"/>
      <c r="UWG81" s="45"/>
      <c r="UWH81" s="45"/>
      <c r="UWI81" s="45"/>
      <c r="UWJ81" s="45"/>
      <c r="UWK81" s="45"/>
      <c r="UWL81" s="45"/>
      <c r="UWM81" s="45"/>
      <c r="UWN81" s="45"/>
      <c r="UWO81" s="45"/>
      <c r="UWP81" s="45"/>
      <c r="UWQ81" s="45"/>
      <c r="UWR81" s="45"/>
      <c r="UWS81" s="45"/>
      <c r="UWT81" s="45"/>
      <c r="UWU81" s="45"/>
      <c r="UWV81" s="45"/>
      <c r="UWW81" s="45"/>
      <c r="UWX81" s="45"/>
      <c r="UWY81" s="45"/>
      <c r="UWZ81" s="45"/>
      <c r="UXA81" s="45"/>
      <c r="UXB81" s="45"/>
      <c r="UXC81" s="45"/>
      <c r="UXD81" s="45"/>
      <c r="UXE81" s="45"/>
      <c r="UXF81" s="45"/>
      <c r="UXG81" s="45"/>
      <c r="UXH81" s="45"/>
      <c r="UXI81" s="45"/>
      <c r="UXJ81" s="45"/>
      <c r="UXK81" s="45"/>
      <c r="UXL81" s="45"/>
      <c r="UXM81" s="45"/>
      <c r="UXN81" s="45"/>
      <c r="UXO81" s="45"/>
      <c r="UXP81" s="45"/>
      <c r="UXQ81" s="45"/>
      <c r="UXR81" s="45"/>
      <c r="UXS81" s="45"/>
      <c r="UXT81" s="45"/>
      <c r="UXU81" s="45"/>
      <c r="UXV81" s="45"/>
      <c r="UXW81" s="45"/>
      <c r="UXX81" s="45"/>
      <c r="UXY81" s="45"/>
      <c r="UXZ81" s="45"/>
      <c r="UYA81" s="45"/>
      <c r="UYB81" s="45"/>
      <c r="UYC81" s="45"/>
      <c r="UYD81" s="45"/>
      <c r="UYE81" s="45"/>
      <c r="UYF81" s="45"/>
      <c r="UYG81" s="45"/>
      <c r="UYH81" s="45"/>
      <c r="UYI81" s="45"/>
      <c r="UYJ81" s="45"/>
      <c r="UYK81" s="45"/>
      <c r="UYL81" s="45"/>
      <c r="UYM81" s="45"/>
      <c r="UYN81" s="45"/>
      <c r="UYO81" s="45"/>
      <c r="UYP81" s="45"/>
      <c r="UYQ81" s="45"/>
      <c r="UYR81" s="45"/>
      <c r="UYS81" s="45"/>
      <c r="UYT81" s="45"/>
      <c r="UYU81" s="45"/>
      <c r="UYV81" s="45"/>
      <c r="UYW81" s="45"/>
      <c r="UYX81" s="45"/>
      <c r="UYY81" s="45"/>
      <c r="UYZ81" s="45"/>
      <c r="UZA81" s="45"/>
      <c r="UZB81" s="45"/>
      <c r="UZC81" s="45"/>
      <c r="UZD81" s="45"/>
      <c r="UZE81" s="45"/>
      <c r="UZF81" s="45"/>
      <c r="UZG81" s="45"/>
      <c r="UZH81" s="45"/>
      <c r="UZI81" s="45"/>
      <c r="UZJ81" s="45"/>
      <c r="UZK81" s="45"/>
      <c r="UZL81" s="45"/>
      <c r="UZM81" s="45"/>
      <c r="UZN81" s="45"/>
      <c r="UZO81" s="45"/>
      <c r="UZP81" s="45"/>
      <c r="UZQ81" s="45"/>
      <c r="UZR81" s="45"/>
      <c r="UZS81" s="45"/>
      <c r="UZT81" s="45"/>
      <c r="UZU81" s="45"/>
      <c r="UZV81" s="45"/>
      <c r="UZW81" s="45"/>
      <c r="UZX81" s="45"/>
      <c r="UZY81" s="45"/>
      <c r="UZZ81" s="45"/>
      <c r="VAA81" s="45"/>
      <c r="VAB81" s="45"/>
      <c r="VAC81" s="45"/>
      <c r="VAD81" s="45"/>
      <c r="VAE81" s="45"/>
      <c r="VAF81" s="45"/>
      <c r="VAG81" s="45"/>
      <c r="VAH81" s="45"/>
      <c r="VAI81" s="45"/>
      <c r="VAJ81" s="45"/>
      <c r="VAK81" s="45"/>
      <c r="VAL81" s="45"/>
      <c r="VAM81" s="45"/>
      <c r="VAN81" s="45"/>
      <c r="VAO81" s="45"/>
      <c r="VAP81" s="45"/>
      <c r="VAQ81" s="45"/>
      <c r="VAR81" s="45"/>
      <c r="VAS81" s="45"/>
      <c r="VAT81" s="45"/>
      <c r="VAU81" s="45"/>
      <c r="VAV81" s="45"/>
      <c r="VAW81" s="45"/>
      <c r="VAX81" s="45"/>
      <c r="VAY81" s="45"/>
      <c r="VAZ81" s="45"/>
      <c r="VBA81" s="45"/>
      <c r="VBB81" s="45"/>
      <c r="VBC81" s="45"/>
      <c r="VBD81" s="45"/>
      <c r="VBE81" s="45"/>
      <c r="VBF81" s="45"/>
      <c r="VBG81" s="45"/>
      <c r="VBH81" s="45"/>
      <c r="VBI81" s="45"/>
      <c r="VBJ81" s="45"/>
      <c r="VBK81" s="45"/>
      <c r="VBL81" s="45"/>
      <c r="VBM81" s="45"/>
      <c r="VBN81" s="45"/>
      <c r="VBO81" s="45"/>
      <c r="VBP81" s="45"/>
      <c r="VBQ81" s="45"/>
      <c r="VBR81" s="45"/>
      <c r="VBS81" s="45"/>
      <c r="VBT81" s="45"/>
      <c r="VBU81" s="45"/>
      <c r="VBV81" s="45"/>
      <c r="VBW81" s="45"/>
      <c r="VBX81" s="45"/>
      <c r="VBY81" s="45"/>
      <c r="VBZ81" s="45"/>
      <c r="VCA81" s="45"/>
      <c r="VCB81" s="45"/>
      <c r="VCC81" s="45"/>
      <c r="VCD81" s="45"/>
      <c r="VCE81" s="45"/>
      <c r="VCF81" s="45"/>
      <c r="VCG81" s="45"/>
      <c r="VCH81" s="45"/>
      <c r="VCI81" s="45"/>
      <c r="VCJ81" s="45"/>
      <c r="VCK81" s="45"/>
      <c r="VCL81" s="45"/>
      <c r="VCM81" s="45"/>
      <c r="VCN81" s="45"/>
      <c r="VCO81" s="45"/>
      <c r="VCP81" s="45"/>
      <c r="VCQ81" s="45"/>
      <c r="VCR81" s="45"/>
      <c r="VCS81" s="45"/>
      <c r="VCT81" s="45"/>
      <c r="VCU81" s="45"/>
      <c r="VCV81" s="45"/>
      <c r="VCW81" s="45"/>
      <c r="VCX81" s="45"/>
      <c r="VCY81" s="45"/>
      <c r="VCZ81" s="45"/>
      <c r="VDA81" s="45"/>
      <c r="VDB81" s="45"/>
      <c r="VDC81" s="45"/>
      <c r="VDD81" s="45"/>
      <c r="VDE81" s="45"/>
      <c r="VDF81" s="45"/>
      <c r="VDG81" s="45"/>
      <c r="VDH81" s="45"/>
      <c r="VDI81" s="45"/>
      <c r="VDJ81" s="45"/>
      <c r="VDK81" s="45"/>
      <c r="VDL81" s="45"/>
      <c r="VDM81" s="45"/>
      <c r="VDN81" s="45"/>
      <c r="VDO81" s="45"/>
      <c r="VDP81" s="45"/>
      <c r="VDQ81" s="45"/>
      <c r="VDR81" s="45"/>
      <c r="VDS81" s="45"/>
      <c r="VDT81" s="45"/>
      <c r="VDU81" s="45"/>
      <c r="VDV81" s="45"/>
      <c r="VDW81" s="45"/>
      <c r="VDX81" s="45"/>
      <c r="VDY81" s="45"/>
      <c r="VDZ81" s="45"/>
      <c r="VEA81" s="45"/>
      <c r="VEB81" s="45"/>
      <c r="VEC81" s="45"/>
      <c r="VED81" s="45"/>
      <c r="VEE81" s="45"/>
      <c r="VEF81" s="45"/>
      <c r="VEG81" s="45"/>
      <c r="VEH81" s="45"/>
      <c r="VEI81" s="45"/>
      <c r="VEJ81" s="45"/>
      <c r="VEK81" s="45"/>
      <c r="VEL81" s="45"/>
      <c r="VEM81" s="45"/>
      <c r="VEN81" s="45"/>
      <c r="VEO81" s="45"/>
      <c r="VEP81" s="45"/>
      <c r="VEQ81" s="45"/>
      <c r="VER81" s="45"/>
      <c r="VES81" s="45"/>
      <c r="VET81" s="45"/>
      <c r="VEU81" s="45"/>
      <c r="VEV81" s="45"/>
      <c r="VEW81" s="45"/>
      <c r="VEX81" s="45"/>
      <c r="VEY81" s="45"/>
      <c r="VEZ81" s="45"/>
      <c r="VFA81" s="45"/>
      <c r="VFB81" s="45"/>
      <c r="VFC81" s="45"/>
      <c r="VFD81" s="45"/>
      <c r="VFE81" s="45"/>
      <c r="VFF81" s="45"/>
      <c r="VFG81" s="45"/>
      <c r="VFH81" s="45"/>
      <c r="VFI81" s="45"/>
      <c r="VFJ81" s="45"/>
      <c r="VFK81" s="45"/>
      <c r="VFL81" s="45"/>
      <c r="VFM81" s="45"/>
      <c r="VFN81" s="45"/>
      <c r="VFO81" s="45"/>
      <c r="VFP81" s="45"/>
      <c r="VFQ81" s="45"/>
      <c r="VFR81" s="45"/>
      <c r="VFS81" s="45"/>
      <c r="VFT81" s="45"/>
      <c r="VFU81" s="45"/>
      <c r="VFV81" s="45"/>
      <c r="VFW81" s="45"/>
      <c r="VFX81" s="45"/>
      <c r="VFY81" s="45"/>
      <c r="VFZ81" s="45"/>
      <c r="VGA81" s="45"/>
      <c r="VGB81" s="45"/>
      <c r="VGC81" s="45"/>
      <c r="VGD81" s="45"/>
      <c r="VGE81" s="45"/>
      <c r="VGF81" s="45"/>
      <c r="VGG81" s="45"/>
      <c r="VGH81" s="45"/>
      <c r="VGI81" s="45"/>
      <c r="VGJ81" s="45"/>
      <c r="VGK81" s="45"/>
      <c r="VGL81" s="45"/>
      <c r="VGM81" s="45"/>
      <c r="VGN81" s="45"/>
      <c r="VGO81" s="45"/>
      <c r="VGP81" s="45"/>
      <c r="VGQ81" s="45"/>
      <c r="VGR81" s="45"/>
      <c r="VGS81" s="45"/>
      <c r="VGT81" s="45"/>
      <c r="VGU81" s="45"/>
      <c r="VGV81" s="45"/>
      <c r="VGW81" s="45"/>
      <c r="VGX81" s="45"/>
      <c r="VGY81" s="45"/>
      <c r="VGZ81" s="45"/>
      <c r="VHA81" s="45"/>
      <c r="VHB81" s="45"/>
      <c r="VHC81" s="45"/>
      <c r="VHD81" s="45"/>
      <c r="VHE81" s="45"/>
      <c r="VHF81" s="45"/>
      <c r="VHG81" s="45"/>
      <c r="VHH81" s="45"/>
      <c r="VHI81" s="45"/>
      <c r="VHJ81" s="45"/>
      <c r="VHK81" s="45"/>
      <c r="VHL81" s="45"/>
      <c r="VHM81" s="45"/>
      <c r="VHN81" s="45"/>
      <c r="VHO81" s="45"/>
      <c r="VHP81" s="45"/>
      <c r="VHQ81" s="45"/>
      <c r="VHR81" s="45"/>
      <c r="VHS81" s="45"/>
      <c r="VHT81" s="45"/>
      <c r="VHU81" s="45"/>
      <c r="VHV81" s="45"/>
      <c r="VHW81" s="45"/>
      <c r="VHX81" s="45"/>
      <c r="VHY81" s="45"/>
      <c r="VHZ81" s="45"/>
      <c r="VIA81" s="45"/>
      <c r="VIB81" s="45"/>
      <c r="VIC81" s="45"/>
      <c r="VID81" s="45"/>
      <c r="VIE81" s="45"/>
      <c r="VIF81" s="45"/>
      <c r="VIG81" s="45"/>
      <c r="VIH81" s="45"/>
      <c r="VII81" s="45"/>
      <c r="VIJ81" s="45"/>
      <c r="VIK81" s="45"/>
      <c r="VIL81" s="45"/>
      <c r="VIM81" s="45"/>
      <c r="VIN81" s="45"/>
      <c r="VIO81" s="45"/>
      <c r="VIP81" s="45"/>
      <c r="VIQ81" s="45"/>
      <c r="VIR81" s="45"/>
      <c r="VIS81" s="45"/>
      <c r="VIT81" s="45"/>
      <c r="VIU81" s="45"/>
      <c r="VIV81" s="45"/>
      <c r="VIW81" s="45"/>
      <c r="VIX81" s="45"/>
      <c r="VIY81" s="45"/>
      <c r="VIZ81" s="45"/>
      <c r="VJA81" s="45"/>
      <c r="VJB81" s="45"/>
      <c r="VJC81" s="45"/>
      <c r="VJD81" s="45"/>
      <c r="VJE81" s="45"/>
      <c r="VJF81" s="45"/>
      <c r="VJG81" s="45"/>
      <c r="VJH81" s="45"/>
      <c r="VJI81" s="45"/>
      <c r="VJJ81" s="45"/>
      <c r="VJK81" s="45"/>
      <c r="VJL81" s="45"/>
      <c r="VJM81" s="45"/>
      <c r="VJN81" s="45"/>
      <c r="VJO81" s="45"/>
      <c r="VJP81" s="45"/>
      <c r="VJQ81" s="45"/>
      <c r="VJR81" s="45"/>
      <c r="VJS81" s="45"/>
      <c r="VJT81" s="45"/>
      <c r="VJU81" s="45"/>
      <c r="VJV81" s="45"/>
      <c r="VJW81" s="45"/>
      <c r="VJX81" s="45"/>
      <c r="VJY81" s="45"/>
      <c r="VJZ81" s="45"/>
      <c r="VKA81" s="45"/>
      <c r="VKB81" s="45"/>
      <c r="VKC81" s="45"/>
      <c r="VKD81" s="45"/>
      <c r="VKE81" s="45"/>
      <c r="VKF81" s="45"/>
      <c r="VKG81" s="45"/>
      <c r="VKH81" s="45"/>
      <c r="VKI81" s="45"/>
      <c r="VKJ81" s="45"/>
      <c r="VKK81" s="45"/>
      <c r="VKL81" s="45"/>
      <c r="VKM81" s="45"/>
      <c r="VKN81" s="45"/>
      <c r="VKO81" s="45"/>
      <c r="VKP81" s="45"/>
      <c r="VKQ81" s="45"/>
      <c r="VKR81" s="45"/>
      <c r="VKS81" s="45"/>
      <c r="VKT81" s="45"/>
      <c r="VKU81" s="45"/>
      <c r="VKV81" s="45"/>
      <c r="VKW81" s="45"/>
      <c r="VKX81" s="45"/>
      <c r="VKY81" s="45"/>
      <c r="VKZ81" s="45"/>
      <c r="VLA81" s="45"/>
      <c r="VLB81" s="45"/>
      <c r="VLC81" s="45"/>
      <c r="VLD81" s="45"/>
      <c r="VLE81" s="45"/>
      <c r="VLF81" s="45"/>
      <c r="VLG81" s="45"/>
      <c r="VLH81" s="45"/>
      <c r="VLI81" s="45"/>
      <c r="VLJ81" s="45"/>
      <c r="VLK81" s="45"/>
      <c r="VLL81" s="45"/>
      <c r="VLM81" s="45"/>
      <c r="VLN81" s="45"/>
      <c r="VLO81" s="45"/>
      <c r="VLP81" s="45"/>
      <c r="VLQ81" s="45"/>
      <c r="VLR81" s="45"/>
      <c r="VLS81" s="45"/>
      <c r="VLT81" s="45"/>
      <c r="VLU81" s="45"/>
      <c r="VLV81" s="45"/>
      <c r="VLW81" s="45"/>
      <c r="VLX81" s="45"/>
      <c r="VLY81" s="45"/>
      <c r="VLZ81" s="45"/>
      <c r="VMA81" s="45"/>
      <c r="VMB81" s="45"/>
      <c r="VMC81" s="45"/>
      <c r="VMD81" s="45"/>
      <c r="VME81" s="45"/>
      <c r="VMF81" s="45"/>
      <c r="VMG81" s="45"/>
      <c r="VMH81" s="45"/>
      <c r="VMI81" s="45"/>
      <c r="VMJ81" s="45"/>
      <c r="VMK81" s="45"/>
      <c r="VML81" s="45"/>
      <c r="VMM81" s="45"/>
      <c r="VMN81" s="45"/>
      <c r="VMO81" s="45"/>
      <c r="VMP81" s="45"/>
      <c r="VMQ81" s="45"/>
      <c r="VMR81" s="45"/>
      <c r="VMS81" s="45"/>
      <c r="VMT81" s="45"/>
      <c r="VMU81" s="45"/>
      <c r="VMV81" s="45"/>
      <c r="VMW81" s="45"/>
      <c r="VMX81" s="45"/>
      <c r="VMY81" s="45"/>
      <c r="VMZ81" s="45"/>
      <c r="VNA81" s="45"/>
      <c r="VNB81" s="45"/>
      <c r="VNC81" s="45"/>
      <c r="VND81" s="45"/>
      <c r="VNE81" s="45"/>
      <c r="VNF81" s="45"/>
      <c r="VNG81" s="45"/>
      <c r="VNH81" s="45"/>
      <c r="VNI81" s="45"/>
      <c r="VNJ81" s="45"/>
      <c r="VNK81" s="45"/>
      <c r="VNL81" s="45"/>
      <c r="VNM81" s="45"/>
      <c r="VNN81" s="45"/>
      <c r="VNO81" s="45"/>
      <c r="VNP81" s="45"/>
      <c r="VNQ81" s="45"/>
      <c r="VNR81" s="45"/>
      <c r="VNS81" s="45"/>
      <c r="VNT81" s="45"/>
      <c r="VNU81" s="45"/>
      <c r="VNV81" s="45"/>
      <c r="VNW81" s="45"/>
      <c r="VNX81" s="45"/>
      <c r="VNY81" s="45"/>
      <c r="VNZ81" s="45"/>
      <c r="VOA81" s="45"/>
      <c r="VOB81" s="45"/>
      <c r="VOC81" s="45"/>
      <c r="VOD81" s="45"/>
      <c r="VOE81" s="45"/>
      <c r="VOF81" s="45"/>
      <c r="VOG81" s="45"/>
      <c r="VOH81" s="45"/>
      <c r="VOI81" s="45"/>
      <c r="VOJ81" s="45"/>
      <c r="VOK81" s="45"/>
      <c r="VOL81" s="45"/>
      <c r="VOM81" s="45"/>
      <c r="VON81" s="45"/>
      <c r="VOO81" s="45"/>
      <c r="VOP81" s="45"/>
      <c r="VOQ81" s="45"/>
      <c r="VOR81" s="45"/>
      <c r="VOS81" s="45"/>
      <c r="VOT81" s="45"/>
      <c r="VOU81" s="45"/>
      <c r="VOV81" s="45"/>
      <c r="VOW81" s="45"/>
      <c r="VOX81" s="45"/>
      <c r="VOY81" s="45"/>
      <c r="VOZ81" s="45"/>
      <c r="VPA81" s="45"/>
      <c r="VPB81" s="45"/>
      <c r="VPC81" s="45"/>
      <c r="VPD81" s="45"/>
      <c r="VPE81" s="45"/>
      <c r="VPF81" s="45"/>
      <c r="VPG81" s="45"/>
      <c r="VPH81" s="45"/>
      <c r="VPI81" s="45"/>
      <c r="VPJ81" s="45"/>
      <c r="VPK81" s="45"/>
      <c r="VPL81" s="45"/>
      <c r="VPM81" s="45"/>
      <c r="VPN81" s="45"/>
      <c r="VPO81" s="45"/>
      <c r="VPP81" s="45"/>
      <c r="VPQ81" s="45"/>
      <c r="VPR81" s="45"/>
      <c r="VPS81" s="45"/>
      <c r="VPT81" s="45"/>
      <c r="VPU81" s="45"/>
      <c r="VPV81" s="45"/>
      <c r="VPW81" s="45"/>
      <c r="VPX81" s="45"/>
      <c r="VPY81" s="45"/>
      <c r="VPZ81" s="45"/>
      <c r="VQA81" s="45"/>
      <c r="VQB81" s="45"/>
      <c r="VQC81" s="45"/>
      <c r="VQD81" s="45"/>
      <c r="VQE81" s="45"/>
      <c r="VQF81" s="45"/>
      <c r="VQG81" s="45"/>
      <c r="VQH81" s="45"/>
      <c r="VQI81" s="45"/>
      <c r="VQJ81" s="45"/>
      <c r="VQK81" s="45"/>
      <c r="VQL81" s="45"/>
      <c r="VQM81" s="45"/>
      <c r="VQN81" s="45"/>
      <c r="VQO81" s="45"/>
      <c r="VQP81" s="45"/>
      <c r="VQQ81" s="45"/>
      <c r="VQR81" s="45"/>
      <c r="VQS81" s="45"/>
      <c r="VQT81" s="45"/>
      <c r="VQU81" s="45"/>
      <c r="VQV81" s="45"/>
      <c r="VQW81" s="45"/>
      <c r="VQX81" s="45"/>
      <c r="VQY81" s="45"/>
      <c r="VQZ81" s="45"/>
      <c r="VRA81" s="45"/>
      <c r="VRB81" s="45"/>
      <c r="VRC81" s="45"/>
      <c r="VRD81" s="45"/>
      <c r="VRE81" s="45"/>
      <c r="VRF81" s="45"/>
      <c r="VRG81" s="45"/>
      <c r="VRH81" s="45"/>
      <c r="VRI81" s="45"/>
      <c r="VRJ81" s="45"/>
      <c r="VRK81" s="45"/>
      <c r="VRL81" s="45"/>
      <c r="VRM81" s="45"/>
      <c r="VRN81" s="45"/>
      <c r="VRO81" s="45"/>
      <c r="VRP81" s="45"/>
      <c r="VRQ81" s="45"/>
      <c r="VRR81" s="45"/>
      <c r="VRS81" s="45"/>
      <c r="VRT81" s="45"/>
      <c r="VRU81" s="45"/>
      <c r="VRV81" s="45"/>
      <c r="VRW81" s="45"/>
      <c r="VRX81" s="45"/>
      <c r="VRY81" s="45"/>
      <c r="VRZ81" s="45"/>
      <c r="VSA81" s="45"/>
      <c r="VSB81" s="45"/>
      <c r="VSC81" s="45"/>
      <c r="VSD81" s="45"/>
      <c r="VSE81" s="45"/>
      <c r="VSF81" s="45"/>
      <c r="VSG81" s="45"/>
      <c r="VSH81" s="45"/>
      <c r="VSI81" s="45"/>
      <c r="VSJ81" s="45"/>
      <c r="VSK81" s="45"/>
      <c r="VSL81" s="45"/>
      <c r="VSM81" s="45"/>
      <c r="VSN81" s="45"/>
      <c r="VSO81" s="45"/>
      <c r="VSP81" s="45"/>
      <c r="VSQ81" s="45"/>
      <c r="VSR81" s="45"/>
      <c r="VSS81" s="45"/>
      <c r="VST81" s="45"/>
      <c r="VSU81" s="45"/>
      <c r="VSV81" s="45"/>
      <c r="VSW81" s="45"/>
      <c r="VSX81" s="45"/>
      <c r="VSY81" s="45"/>
      <c r="VSZ81" s="45"/>
      <c r="VTA81" s="45"/>
      <c r="VTB81" s="45"/>
      <c r="VTC81" s="45"/>
      <c r="VTD81" s="45"/>
      <c r="VTE81" s="45"/>
      <c r="VTF81" s="45"/>
      <c r="VTG81" s="45"/>
      <c r="VTH81" s="45"/>
      <c r="VTI81" s="45"/>
      <c r="VTJ81" s="45"/>
      <c r="VTK81" s="45"/>
      <c r="VTL81" s="45"/>
      <c r="VTM81" s="45"/>
      <c r="VTN81" s="45"/>
      <c r="VTO81" s="45"/>
      <c r="VTP81" s="45"/>
      <c r="VTQ81" s="45"/>
      <c r="VTR81" s="45"/>
      <c r="VTS81" s="45"/>
      <c r="VTT81" s="45"/>
      <c r="VTU81" s="45"/>
      <c r="VTV81" s="45"/>
      <c r="VTW81" s="45"/>
      <c r="VTX81" s="45"/>
      <c r="VTY81" s="45"/>
      <c r="VTZ81" s="45"/>
      <c r="VUA81" s="45"/>
      <c r="VUB81" s="45"/>
      <c r="VUC81" s="45"/>
      <c r="VUD81" s="45"/>
      <c r="VUE81" s="45"/>
      <c r="VUF81" s="45"/>
      <c r="VUG81" s="45"/>
      <c r="VUH81" s="45"/>
      <c r="VUI81" s="45"/>
      <c r="VUJ81" s="45"/>
      <c r="VUK81" s="45"/>
      <c r="VUL81" s="45"/>
      <c r="VUM81" s="45"/>
      <c r="VUN81" s="45"/>
      <c r="VUO81" s="45"/>
      <c r="VUP81" s="45"/>
      <c r="VUQ81" s="45"/>
      <c r="VUR81" s="45"/>
      <c r="VUS81" s="45"/>
      <c r="VUT81" s="45"/>
      <c r="VUU81" s="45"/>
      <c r="VUV81" s="45"/>
      <c r="VUW81" s="45"/>
      <c r="VUX81" s="45"/>
      <c r="VUY81" s="45"/>
      <c r="VUZ81" s="45"/>
      <c r="VVA81" s="45"/>
      <c r="VVB81" s="45"/>
      <c r="VVC81" s="45"/>
      <c r="VVD81" s="45"/>
      <c r="VVE81" s="45"/>
      <c r="VVF81" s="45"/>
      <c r="VVG81" s="45"/>
      <c r="VVH81" s="45"/>
      <c r="VVI81" s="45"/>
      <c r="VVJ81" s="45"/>
      <c r="VVK81" s="45"/>
      <c r="VVL81" s="45"/>
      <c r="VVM81" s="45"/>
      <c r="VVN81" s="45"/>
      <c r="VVO81" s="45"/>
      <c r="VVP81" s="45"/>
      <c r="VVQ81" s="45"/>
      <c r="VVR81" s="45"/>
      <c r="VVS81" s="45"/>
      <c r="VVT81" s="45"/>
      <c r="VVU81" s="45"/>
      <c r="VVV81" s="45"/>
      <c r="VVW81" s="45"/>
      <c r="VVX81" s="45"/>
      <c r="VVY81" s="45"/>
      <c r="VVZ81" s="45"/>
      <c r="VWA81" s="45"/>
      <c r="VWB81" s="45"/>
      <c r="VWC81" s="45"/>
      <c r="VWD81" s="45"/>
      <c r="VWE81" s="45"/>
      <c r="VWF81" s="45"/>
      <c r="VWG81" s="45"/>
      <c r="VWH81" s="45"/>
      <c r="VWI81" s="45"/>
      <c r="VWJ81" s="45"/>
      <c r="VWK81" s="45"/>
      <c r="VWL81" s="45"/>
      <c r="VWM81" s="45"/>
      <c r="VWN81" s="45"/>
      <c r="VWO81" s="45"/>
      <c r="VWP81" s="45"/>
      <c r="VWQ81" s="45"/>
      <c r="VWR81" s="45"/>
      <c r="VWS81" s="45"/>
      <c r="VWT81" s="45"/>
      <c r="VWU81" s="45"/>
      <c r="VWV81" s="45"/>
      <c r="VWW81" s="45"/>
      <c r="VWX81" s="45"/>
      <c r="VWY81" s="45"/>
      <c r="VWZ81" s="45"/>
      <c r="VXA81" s="45"/>
      <c r="VXB81" s="45"/>
      <c r="VXC81" s="45"/>
      <c r="VXD81" s="45"/>
      <c r="VXE81" s="45"/>
      <c r="VXF81" s="45"/>
      <c r="VXG81" s="45"/>
      <c r="VXH81" s="45"/>
      <c r="VXI81" s="45"/>
      <c r="VXJ81" s="45"/>
      <c r="VXK81" s="45"/>
      <c r="VXL81" s="45"/>
      <c r="VXM81" s="45"/>
      <c r="VXN81" s="45"/>
      <c r="VXO81" s="45"/>
      <c r="VXP81" s="45"/>
      <c r="VXQ81" s="45"/>
      <c r="VXR81" s="45"/>
      <c r="VXS81" s="45"/>
      <c r="VXT81" s="45"/>
      <c r="VXU81" s="45"/>
      <c r="VXV81" s="45"/>
      <c r="VXW81" s="45"/>
      <c r="VXX81" s="45"/>
      <c r="VXY81" s="45"/>
      <c r="VXZ81" s="45"/>
      <c r="VYA81" s="45"/>
      <c r="VYB81" s="45"/>
      <c r="VYC81" s="45"/>
      <c r="VYD81" s="45"/>
      <c r="VYE81" s="45"/>
      <c r="VYF81" s="45"/>
      <c r="VYG81" s="45"/>
      <c r="VYH81" s="45"/>
      <c r="VYI81" s="45"/>
      <c r="VYJ81" s="45"/>
      <c r="VYK81" s="45"/>
      <c r="VYL81" s="45"/>
      <c r="VYM81" s="45"/>
      <c r="VYN81" s="45"/>
      <c r="VYO81" s="45"/>
      <c r="VYP81" s="45"/>
      <c r="VYQ81" s="45"/>
      <c r="VYR81" s="45"/>
      <c r="VYS81" s="45"/>
      <c r="VYT81" s="45"/>
      <c r="VYU81" s="45"/>
      <c r="VYV81" s="45"/>
      <c r="VYW81" s="45"/>
      <c r="VYX81" s="45"/>
      <c r="VYY81" s="45"/>
      <c r="VYZ81" s="45"/>
      <c r="VZA81" s="45"/>
      <c r="VZB81" s="45"/>
      <c r="VZC81" s="45"/>
      <c r="VZD81" s="45"/>
      <c r="VZE81" s="45"/>
      <c r="VZF81" s="45"/>
      <c r="VZG81" s="45"/>
      <c r="VZH81" s="45"/>
      <c r="VZI81" s="45"/>
      <c r="VZJ81" s="45"/>
      <c r="VZK81" s="45"/>
      <c r="VZL81" s="45"/>
      <c r="VZM81" s="45"/>
      <c r="VZN81" s="45"/>
      <c r="VZO81" s="45"/>
      <c r="VZP81" s="45"/>
      <c r="VZQ81" s="45"/>
      <c r="VZR81" s="45"/>
      <c r="VZS81" s="45"/>
      <c r="VZT81" s="45"/>
      <c r="VZU81" s="45"/>
      <c r="VZV81" s="45"/>
      <c r="VZW81" s="45"/>
      <c r="VZX81" s="45"/>
      <c r="VZY81" s="45"/>
      <c r="VZZ81" s="45"/>
      <c r="WAA81" s="45"/>
      <c r="WAB81" s="45"/>
      <c r="WAC81" s="45"/>
      <c r="WAD81" s="45"/>
      <c r="WAE81" s="45"/>
      <c r="WAF81" s="45"/>
      <c r="WAG81" s="45"/>
      <c r="WAH81" s="45"/>
      <c r="WAI81" s="45"/>
      <c r="WAJ81" s="45"/>
      <c r="WAK81" s="45"/>
      <c r="WAL81" s="45"/>
      <c r="WAM81" s="45"/>
      <c r="WAN81" s="45"/>
      <c r="WAO81" s="45"/>
      <c r="WAP81" s="45"/>
      <c r="WAQ81" s="45"/>
      <c r="WAR81" s="45"/>
      <c r="WAS81" s="45"/>
      <c r="WAT81" s="45"/>
      <c r="WAU81" s="45"/>
      <c r="WAV81" s="45"/>
      <c r="WAW81" s="45"/>
      <c r="WAX81" s="45"/>
      <c r="WAY81" s="45"/>
      <c r="WAZ81" s="45"/>
      <c r="WBA81" s="45"/>
      <c r="WBB81" s="45"/>
      <c r="WBC81" s="45"/>
      <c r="WBD81" s="45"/>
      <c r="WBE81" s="45"/>
      <c r="WBF81" s="45"/>
      <c r="WBG81" s="45"/>
      <c r="WBH81" s="45"/>
      <c r="WBI81" s="45"/>
      <c r="WBJ81" s="45"/>
      <c r="WBK81" s="45"/>
      <c r="WBL81" s="45"/>
      <c r="WBM81" s="45"/>
      <c r="WBN81" s="45"/>
      <c r="WBO81" s="45"/>
      <c r="WBP81" s="45"/>
      <c r="WBQ81" s="45"/>
      <c r="WBR81" s="45"/>
      <c r="WBS81" s="45"/>
      <c r="WBT81" s="45"/>
      <c r="WBU81" s="45"/>
      <c r="WBV81" s="45"/>
      <c r="WBW81" s="45"/>
      <c r="WBX81" s="45"/>
      <c r="WBY81" s="45"/>
      <c r="WBZ81" s="45"/>
      <c r="WCA81" s="45"/>
      <c r="WCB81" s="45"/>
      <c r="WCC81" s="45"/>
      <c r="WCD81" s="45"/>
      <c r="WCE81" s="45"/>
      <c r="WCF81" s="45"/>
      <c r="WCG81" s="45"/>
      <c r="WCH81" s="45"/>
      <c r="WCI81" s="45"/>
      <c r="WCJ81" s="45"/>
      <c r="WCK81" s="45"/>
      <c r="WCL81" s="45"/>
      <c r="WCM81" s="45"/>
      <c r="WCN81" s="45"/>
      <c r="WCO81" s="45"/>
      <c r="WCP81" s="45"/>
      <c r="WCQ81" s="45"/>
      <c r="WCR81" s="45"/>
      <c r="WCS81" s="45"/>
      <c r="WCT81" s="45"/>
      <c r="WCU81" s="45"/>
      <c r="WCV81" s="45"/>
      <c r="WCW81" s="45"/>
      <c r="WCX81" s="45"/>
      <c r="WCY81" s="45"/>
      <c r="WCZ81" s="45"/>
      <c r="WDA81" s="45"/>
      <c r="WDB81" s="45"/>
      <c r="WDC81" s="45"/>
      <c r="WDD81" s="45"/>
      <c r="WDE81" s="45"/>
      <c r="WDF81" s="45"/>
      <c r="WDG81" s="45"/>
      <c r="WDH81" s="45"/>
      <c r="WDI81" s="45"/>
      <c r="WDJ81" s="45"/>
      <c r="WDK81" s="45"/>
      <c r="WDL81" s="45"/>
      <c r="WDM81" s="45"/>
      <c r="WDN81" s="45"/>
      <c r="WDO81" s="45"/>
      <c r="WDP81" s="45"/>
      <c r="WDQ81" s="45"/>
      <c r="WDR81" s="45"/>
      <c r="WDS81" s="45"/>
      <c r="WDT81" s="45"/>
      <c r="WDU81" s="45"/>
      <c r="WDV81" s="45"/>
      <c r="WDW81" s="45"/>
      <c r="WDX81" s="45"/>
      <c r="WDY81" s="45"/>
      <c r="WDZ81" s="45"/>
      <c r="WEA81" s="45"/>
      <c r="WEB81" s="45"/>
      <c r="WEC81" s="45"/>
      <c r="WED81" s="45"/>
      <c r="WEE81" s="45"/>
      <c r="WEF81" s="45"/>
      <c r="WEG81" s="45"/>
      <c r="WEH81" s="45"/>
      <c r="WEI81" s="45"/>
      <c r="WEJ81" s="45"/>
      <c r="WEK81" s="45"/>
      <c r="WEL81" s="45"/>
      <c r="WEM81" s="45"/>
      <c r="WEN81" s="45"/>
      <c r="WEO81" s="45"/>
      <c r="WEP81" s="45"/>
      <c r="WEQ81" s="45"/>
      <c r="WER81" s="45"/>
      <c r="WES81" s="45"/>
      <c r="WET81" s="45"/>
      <c r="WEU81" s="45"/>
      <c r="WEV81" s="45"/>
      <c r="WEW81" s="45"/>
      <c r="WEX81" s="45"/>
      <c r="WEY81" s="45"/>
      <c r="WEZ81" s="45"/>
      <c r="WFA81" s="45"/>
      <c r="WFB81" s="45"/>
      <c r="WFC81" s="45"/>
      <c r="WFD81" s="45"/>
      <c r="WFE81" s="45"/>
      <c r="WFF81" s="45"/>
      <c r="WFG81" s="45"/>
      <c r="WFH81" s="45"/>
      <c r="WFI81" s="45"/>
      <c r="WFJ81" s="45"/>
      <c r="WFK81" s="45"/>
      <c r="WFL81" s="45"/>
      <c r="WFM81" s="45"/>
      <c r="WFN81" s="45"/>
      <c r="WFO81" s="45"/>
      <c r="WFP81" s="45"/>
      <c r="WFQ81" s="45"/>
      <c r="WFR81" s="45"/>
      <c r="WFS81" s="45"/>
      <c r="WFT81" s="45"/>
      <c r="WFU81" s="45"/>
      <c r="WFV81" s="45"/>
      <c r="WFW81" s="45"/>
      <c r="WFX81" s="45"/>
      <c r="WFY81" s="45"/>
      <c r="WFZ81" s="45"/>
      <c r="WGA81" s="45"/>
      <c r="WGB81" s="45"/>
      <c r="WGC81" s="45"/>
      <c r="WGD81" s="45"/>
      <c r="WGE81" s="45"/>
      <c r="WGF81" s="45"/>
      <c r="WGG81" s="45"/>
      <c r="WGH81" s="45"/>
      <c r="WGI81" s="45"/>
      <c r="WGJ81" s="45"/>
      <c r="WGK81" s="45"/>
      <c r="WGL81" s="45"/>
      <c r="WGM81" s="45"/>
      <c r="WGN81" s="45"/>
      <c r="WGO81" s="45"/>
      <c r="WGP81" s="45"/>
      <c r="WGQ81" s="45"/>
      <c r="WGR81" s="45"/>
      <c r="WGS81" s="45"/>
      <c r="WGT81" s="45"/>
      <c r="WGU81" s="45"/>
      <c r="WGV81" s="45"/>
      <c r="WGW81" s="45"/>
      <c r="WGX81" s="45"/>
      <c r="WGY81" s="45"/>
      <c r="WGZ81" s="45"/>
      <c r="WHA81" s="45"/>
      <c r="WHB81" s="45"/>
      <c r="WHC81" s="45"/>
      <c r="WHD81" s="45"/>
      <c r="WHE81" s="45"/>
      <c r="WHF81" s="45"/>
      <c r="WHG81" s="45"/>
      <c r="WHH81" s="45"/>
      <c r="WHI81" s="45"/>
      <c r="WHJ81" s="45"/>
      <c r="WHK81" s="45"/>
      <c r="WHL81" s="45"/>
      <c r="WHM81" s="45"/>
      <c r="WHN81" s="45"/>
      <c r="WHO81" s="45"/>
      <c r="WHP81" s="45"/>
      <c r="WHQ81" s="45"/>
      <c r="WHR81" s="45"/>
      <c r="WHS81" s="45"/>
      <c r="WHT81" s="45"/>
      <c r="WHU81" s="45"/>
      <c r="WHV81" s="45"/>
      <c r="WHW81" s="45"/>
      <c r="WHX81" s="45"/>
      <c r="WHY81" s="45"/>
      <c r="WHZ81" s="45"/>
      <c r="WIA81" s="45"/>
      <c r="WIB81" s="45"/>
      <c r="WIC81" s="45"/>
      <c r="WID81" s="45"/>
      <c r="WIE81" s="45"/>
      <c r="WIF81" s="45"/>
      <c r="WIG81" s="45"/>
      <c r="WIH81" s="45"/>
      <c r="WII81" s="45"/>
      <c r="WIJ81" s="45"/>
      <c r="WIK81" s="45"/>
      <c r="WIL81" s="45"/>
      <c r="WIM81" s="45"/>
      <c r="WIN81" s="45"/>
      <c r="WIO81" s="45"/>
      <c r="WIP81" s="45"/>
      <c r="WIQ81" s="45"/>
      <c r="WIR81" s="45"/>
      <c r="WIS81" s="45"/>
      <c r="WIT81" s="45"/>
      <c r="WIU81" s="45"/>
      <c r="WIV81" s="45"/>
      <c r="WIW81" s="45"/>
      <c r="WIX81" s="45"/>
      <c r="WIY81" s="45"/>
      <c r="WIZ81" s="45"/>
      <c r="WJA81" s="45"/>
      <c r="WJB81" s="45"/>
      <c r="WJC81" s="45"/>
      <c r="WJD81" s="45"/>
      <c r="WJE81" s="45"/>
      <c r="WJF81" s="45"/>
      <c r="WJG81" s="45"/>
      <c r="WJH81" s="45"/>
      <c r="WJI81" s="45"/>
      <c r="WJJ81" s="45"/>
      <c r="WJK81" s="45"/>
      <c r="WJL81" s="45"/>
      <c r="WJM81" s="45"/>
      <c r="WJN81" s="45"/>
      <c r="WJO81" s="45"/>
      <c r="WJP81" s="45"/>
      <c r="WJQ81" s="45"/>
      <c r="WJR81" s="45"/>
      <c r="WJS81" s="45"/>
      <c r="WJT81" s="45"/>
      <c r="WJU81" s="45"/>
      <c r="WJV81" s="45"/>
      <c r="WJW81" s="45"/>
      <c r="WJX81" s="45"/>
      <c r="WJY81" s="45"/>
      <c r="WJZ81" s="45"/>
      <c r="WKA81" s="45"/>
      <c r="WKB81" s="45"/>
      <c r="WKC81" s="45"/>
      <c r="WKD81" s="45"/>
      <c r="WKE81" s="45"/>
      <c r="WKF81" s="45"/>
      <c r="WKG81" s="45"/>
      <c r="WKH81" s="45"/>
      <c r="WKI81" s="45"/>
      <c r="WKJ81" s="45"/>
      <c r="WKK81" s="45"/>
      <c r="WKL81" s="45"/>
      <c r="WKM81" s="45"/>
      <c r="WKN81" s="45"/>
      <c r="WKO81" s="45"/>
      <c r="WKP81" s="45"/>
      <c r="WKQ81" s="45"/>
      <c r="WKR81" s="45"/>
      <c r="WKS81" s="45"/>
      <c r="WKT81" s="45"/>
      <c r="WKU81" s="45"/>
      <c r="WKV81" s="45"/>
      <c r="WKW81" s="45"/>
      <c r="WKX81" s="45"/>
      <c r="WKY81" s="45"/>
      <c r="WKZ81" s="45"/>
      <c r="WLA81" s="45"/>
      <c r="WLB81" s="45"/>
      <c r="WLC81" s="45"/>
      <c r="WLD81" s="45"/>
      <c r="WLE81" s="45"/>
      <c r="WLF81" s="45"/>
      <c r="WLG81" s="45"/>
      <c r="WLH81" s="45"/>
      <c r="WLI81" s="45"/>
      <c r="WLJ81" s="45"/>
      <c r="WLK81" s="45"/>
      <c r="WLL81" s="45"/>
      <c r="WLM81" s="45"/>
      <c r="WLN81" s="45"/>
      <c r="WLO81" s="45"/>
      <c r="WLP81" s="45"/>
      <c r="WLQ81" s="45"/>
      <c r="WLR81" s="45"/>
      <c r="WLS81" s="45"/>
      <c r="WLT81" s="45"/>
      <c r="WLU81" s="45"/>
      <c r="WLV81" s="45"/>
      <c r="WLW81" s="45"/>
      <c r="WLX81" s="45"/>
      <c r="WLY81" s="45"/>
      <c r="WLZ81" s="45"/>
      <c r="WMA81" s="45"/>
      <c r="WMB81" s="45"/>
      <c r="WMC81" s="45"/>
      <c r="WMD81" s="45"/>
      <c r="WME81" s="45"/>
      <c r="WMF81" s="45"/>
      <c r="WMG81" s="45"/>
      <c r="WMH81" s="45"/>
      <c r="WMI81" s="45"/>
      <c r="WMJ81" s="45"/>
      <c r="WMK81" s="45"/>
      <c r="WML81" s="45"/>
      <c r="WMM81" s="45"/>
      <c r="WMN81" s="45"/>
      <c r="WMO81" s="45"/>
      <c r="WMP81" s="45"/>
      <c r="WMQ81" s="45"/>
      <c r="WMR81" s="45"/>
      <c r="WMS81" s="45"/>
      <c r="WMT81" s="45"/>
      <c r="WMU81" s="45"/>
      <c r="WMV81" s="45"/>
      <c r="WMW81" s="45"/>
      <c r="WMX81" s="45"/>
      <c r="WMY81" s="45"/>
      <c r="WMZ81" s="45"/>
      <c r="WNA81" s="45"/>
      <c r="WNB81" s="45"/>
      <c r="WNC81" s="45"/>
      <c r="WND81" s="45"/>
      <c r="WNE81" s="45"/>
      <c r="WNF81" s="45"/>
      <c r="WNG81" s="45"/>
      <c r="WNH81" s="45"/>
      <c r="WNI81" s="45"/>
      <c r="WNJ81" s="45"/>
      <c r="WNK81" s="45"/>
      <c r="WNL81" s="45"/>
      <c r="WNM81" s="45"/>
      <c r="WNN81" s="45"/>
      <c r="WNO81" s="45"/>
      <c r="WNP81" s="45"/>
      <c r="WNQ81" s="45"/>
      <c r="WNR81" s="45"/>
      <c r="WNS81" s="45"/>
      <c r="WNT81" s="45"/>
      <c r="WNU81" s="45"/>
      <c r="WNV81" s="45"/>
      <c r="WNW81" s="45"/>
      <c r="WNX81" s="45"/>
      <c r="WNY81" s="45"/>
      <c r="WNZ81" s="45"/>
      <c r="WOA81" s="45"/>
      <c r="WOB81" s="45"/>
      <c r="WOC81" s="45"/>
      <c r="WOD81" s="45"/>
      <c r="WOE81" s="45"/>
      <c r="WOF81" s="45"/>
      <c r="WOG81" s="45"/>
      <c r="WOH81" s="45"/>
      <c r="WOI81" s="45"/>
      <c r="WOJ81" s="45"/>
      <c r="WOK81" s="45"/>
      <c r="WOL81" s="45"/>
      <c r="WOM81" s="45"/>
      <c r="WON81" s="45"/>
      <c r="WOO81" s="45"/>
      <c r="WOP81" s="45"/>
      <c r="WOQ81" s="45"/>
      <c r="WOR81" s="45"/>
      <c r="WOS81" s="45"/>
      <c r="WOT81" s="45"/>
      <c r="WOU81" s="45"/>
      <c r="WOV81" s="45"/>
      <c r="WOW81" s="45"/>
      <c r="WOX81" s="45"/>
      <c r="WOY81" s="45"/>
      <c r="WOZ81" s="45"/>
      <c r="WPA81" s="45"/>
      <c r="WPB81" s="45"/>
      <c r="WPC81" s="45"/>
      <c r="WPD81" s="45"/>
      <c r="WPE81" s="45"/>
      <c r="WPF81" s="45"/>
      <c r="WPG81" s="45"/>
      <c r="WPH81" s="45"/>
      <c r="WPI81" s="45"/>
      <c r="WPJ81" s="45"/>
      <c r="WPK81" s="45"/>
      <c r="WPL81" s="45"/>
      <c r="WPM81" s="45"/>
      <c r="WPN81" s="45"/>
      <c r="WPO81" s="45"/>
      <c r="WPP81" s="45"/>
      <c r="WPQ81" s="45"/>
      <c r="WPR81" s="45"/>
      <c r="WPS81" s="45"/>
      <c r="WPT81" s="45"/>
      <c r="WPU81" s="45"/>
      <c r="WPV81" s="45"/>
      <c r="WPW81" s="45"/>
      <c r="WPX81" s="45"/>
      <c r="WPY81" s="45"/>
      <c r="WPZ81" s="45"/>
      <c r="WQA81" s="45"/>
      <c r="WQB81" s="45"/>
      <c r="WQC81" s="45"/>
      <c r="WQD81" s="45"/>
      <c r="WQE81" s="45"/>
      <c r="WQF81" s="45"/>
      <c r="WQG81" s="45"/>
      <c r="WQH81" s="45"/>
      <c r="WQI81" s="45"/>
      <c r="WQJ81" s="45"/>
      <c r="WQK81" s="45"/>
      <c r="WQL81" s="45"/>
      <c r="WQM81" s="45"/>
      <c r="WQN81" s="45"/>
      <c r="WQO81" s="45"/>
      <c r="WQP81" s="45"/>
      <c r="WQQ81" s="45"/>
      <c r="WQR81" s="45"/>
      <c r="WQS81" s="45"/>
      <c r="WQT81" s="45"/>
      <c r="WQU81" s="45"/>
      <c r="WQV81" s="45"/>
      <c r="WQW81" s="45"/>
      <c r="WQX81" s="45"/>
      <c r="WQY81" s="45"/>
      <c r="WQZ81" s="45"/>
      <c r="WRA81" s="45"/>
      <c r="WRB81" s="45"/>
      <c r="WRC81" s="45"/>
      <c r="WRD81" s="45"/>
      <c r="WRE81" s="45"/>
      <c r="WRF81" s="45"/>
      <c r="WRG81" s="45"/>
      <c r="WRH81" s="45"/>
      <c r="WRI81" s="45"/>
      <c r="WRJ81" s="45"/>
      <c r="WRK81" s="45"/>
      <c r="WRL81" s="45"/>
      <c r="WRM81" s="45"/>
      <c r="WRN81" s="45"/>
      <c r="WRO81" s="45"/>
      <c r="WRP81" s="45"/>
      <c r="WRQ81" s="45"/>
      <c r="WRR81" s="45"/>
      <c r="WRS81" s="45"/>
      <c r="WRT81" s="45"/>
      <c r="WRU81" s="45"/>
      <c r="WRV81" s="45"/>
      <c r="WRW81" s="45"/>
      <c r="WRX81" s="45"/>
      <c r="WRY81" s="45"/>
      <c r="WRZ81" s="45"/>
      <c r="WSA81" s="45"/>
      <c r="WSB81" s="45"/>
      <c r="WSC81" s="45"/>
      <c r="WSD81" s="45"/>
      <c r="WSE81" s="45"/>
      <c r="WSF81" s="45"/>
      <c r="WSG81" s="45"/>
      <c r="WSH81" s="45"/>
      <c r="WSI81" s="45"/>
      <c r="WSJ81" s="45"/>
      <c r="WSK81" s="45"/>
      <c r="WSL81" s="45"/>
      <c r="WSM81" s="45"/>
      <c r="WSN81" s="45"/>
      <c r="WSO81" s="45"/>
      <c r="WSP81" s="45"/>
      <c r="WSQ81" s="45"/>
      <c r="WSR81" s="45"/>
      <c r="WSS81" s="45"/>
      <c r="WST81" s="45"/>
      <c r="WSU81" s="45"/>
      <c r="WSV81" s="45"/>
      <c r="WSW81" s="45"/>
      <c r="WSX81" s="45"/>
      <c r="WSY81" s="45"/>
      <c r="WSZ81" s="45"/>
      <c r="WTA81" s="45"/>
      <c r="WTB81" s="45"/>
      <c r="WTC81" s="45"/>
      <c r="WTD81" s="45"/>
      <c r="WTE81" s="45"/>
      <c r="WTF81" s="45"/>
      <c r="WTG81" s="45"/>
      <c r="WTH81" s="45"/>
      <c r="WTI81" s="45"/>
      <c r="WTJ81" s="45"/>
      <c r="WTK81" s="45"/>
      <c r="WTL81" s="45"/>
      <c r="WTM81" s="45"/>
      <c r="WTN81" s="45"/>
      <c r="WTO81" s="45"/>
      <c r="WTP81" s="45"/>
      <c r="WTQ81" s="45"/>
      <c r="WTR81" s="45"/>
      <c r="WTS81" s="45"/>
      <c r="WTT81" s="45"/>
      <c r="WTU81" s="45"/>
      <c r="WTV81" s="45"/>
      <c r="WTW81" s="45"/>
      <c r="WTX81" s="45"/>
      <c r="WTY81" s="45"/>
      <c r="WTZ81" s="45"/>
      <c r="WUA81" s="45"/>
      <c r="WUB81" s="45"/>
      <c r="WUC81" s="45"/>
      <c r="WUD81" s="45"/>
      <c r="WUE81" s="45"/>
      <c r="WUF81" s="45"/>
      <c r="WUG81" s="45"/>
      <c r="WUH81" s="45"/>
      <c r="WUI81" s="45"/>
      <c r="WUJ81" s="45"/>
      <c r="WUK81" s="45"/>
      <c r="WUL81" s="45"/>
      <c r="WUM81" s="45"/>
      <c r="WUN81" s="45"/>
      <c r="WUO81" s="45"/>
      <c r="WUP81" s="45"/>
      <c r="WUQ81" s="45"/>
      <c r="WUR81" s="45"/>
      <c r="WUS81" s="45"/>
      <c r="WUT81" s="45"/>
      <c r="WUU81" s="45"/>
      <c r="WUV81" s="45"/>
      <c r="WUW81" s="45"/>
      <c r="WUX81" s="45"/>
      <c r="WUY81" s="45"/>
      <c r="WUZ81" s="45"/>
      <c r="WVA81" s="45"/>
      <c r="WVB81" s="45"/>
      <c r="WVC81" s="45"/>
      <c r="WVD81" s="45"/>
      <c r="WVE81" s="45"/>
      <c r="WVF81" s="45"/>
      <c r="WVG81" s="45"/>
      <c r="WVH81" s="45"/>
      <c r="WVI81" s="45"/>
      <c r="WVJ81" s="45"/>
      <c r="WVK81" s="45"/>
      <c r="WVL81" s="45"/>
      <c r="WVM81" s="45"/>
      <c r="WVN81" s="45"/>
      <c r="WVO81" s="45"/>
      <c r="WVP81" s="45"/>
      <c r="WVQ81" s="45"/>
      <c r="WVR81" s="45"/>
      <c r="WVS81" s="45"/>
      <c r="WVT81" s="45"/>
      <c r="WVU81" s="45"/>
      <c r="WVV81" s="45"/>
      <c r="WVW81" s="45"/>
      <c r="WVX81" s="45"/>
      <c r="WVY81" s="45"/>
      <c r="WVZ81" s="45"/>
      <c r="WWA81" s="45"/>
      <c r="WWB81" s="45"/>
      <c r="WWC81" s="45"/>
      <c r="WWD81" s="45"/>
      <c r="WWE81" s="45"/>
      <c r="WWF81" s="45"/>
      <c r="WWG81" s="45"/>
      <c r="WWH81" s="45"/>
      <c r="WWI81" s="45"/>
      <c r="WWJ81" s="45"/>
      <c r="WWK81" s="45"/>
      <c r="WWL81" s="45"/>
      <c r="WWM81" s="45"/>
      <c r="WWN81" s="45"/>
      <c r="WWO81" s="45"/>
      <c r="WWP81" s="45"/>
      <c r="WWQ81" s="45"/>
      <c r="WWR81" s="45"/>
      <c r="WWS81" s="45"/>
      <c r="WWT81" s="45"/>
      <c r="WWU81" s="45"/>
      <c r="WWV81" s="45"/>
      <c r="WWW81" s="45"/>
      <c r="WWX81" s="45"/>
      <c r="WWY81" s="45"/>
      <c r="WWZ81" s="45"/>
      <c r="WXA81" s="45"/>
      <c r="WXB81" s="45"/>
      <c r="WXC81" s="45"/>
      <c r="WXD81" s="45"/>
      <c r="WXE81" s="45"/>
      <c r="WXF81" s="45"/>
      <c r="WXG81" s="45"/>
      <c r="WXH81" s="45"/>
      <c r="WXI81" s="45"/>
      <c r="WXJ81" s="45"/>
      <c r="WXK81" s="45"/>
      <c r="WXL81" s="45"/>
      <c r="WXM81" s="45"/>
      <c r="WXN81" s="45"/>
      <c r="WXO81" s="45"/>
      <c r="WXP81" s="45"/>
      <c r="WXQ81" s="45"/>
      <c r="WXR81" s="45"/>
      <c r="WXS81" s="45"/>
      <c r="WXT81" s="45"/>
      <c r="WXU81" s="45"/>
      <c r="WXV81" s="45"/>
      <c r="WXW81" s="45"/>
      <c r="WXX81" s="45"/>
      <c r="WXY81" s="45"/>
      <c r="WXZ81" s="45"/>
      <c r="WYA81" s="45"/>
      <c r="WYB81" s="45"/>
      <c r="WYC81" s="45"/>
      <c r="WYD81" s="45"/>
      <c r="WYE81" s="45"/>
      <c r="WYF81" s="45"/>
      <c r="WYG81" s="45"/>
      <c r="WYH81" s="45"/>
      <c r="WYI81" s="45"/>
      <c r="WYJ81" s="45"/>
      <c r="WYK81" s="45"/>
      <c r="WYL81" s="45"/>
      <c r="WYM81" s="45"/>
      <c r="WYN81" s="45"/>
      <c r="WYO81" s="45"/>
      <c r="WYP81" s="45"/>
      <c r="WYQ81" s="45"/>
      <c r="WYR81" s="45"/>
      <c r="WYS81" s="45"/>
      <c r="WYT81" s="45"/>
      <c r="WYU81" s="45"/>
      <c r="WYV81" s="45"/>
      <c r="WYW81" s="45"/>
      <c r="WYX81" s="45"/>
      <c r="WYY81" s="45"/>
      <c r="WYZ81" s="45"/>
      <c r="WZA81" s="45"/>
      <c r="WZB81" s="45"/>
      <c r="WZC81" s="45"/>
      <c r="WZD81" s="45"/>
      <c r="WZE81" s="45"/>
      <c r="WZF81" s="45"/>
      <c r="WZG81" s="45"/>
      <c r="WZH81" s="45"/>
      <c r="WZI81" s="45"/>
      <c r="WZJ81" s="45"/>
      <c r="WZK81" s="45"/>
      <c r="WZL81" s="45"/>
      <c r="WZM81" s="45"/>
      <c r="WZN81" s="45"/>
      <c r="WZO81" s="45"/>
      <c r="WZP81" s="45"/>
      <c r="WZQ81" s="45"/>
      <c r="WZR81" s="45"/>
      <c r="WZS81" s="45"/>
      <c r="WZT81" s="45"/>
      <c r="WZU81" s="45"/>
      <c r="WZV81" s="45"/>
      <c r="WZW81" s="45"/>
      <c r="WZX81" s="45"/>
      <c r="WZY81" s="45"/>
      <c r="WZZ81" s="45"/>
      <c r="XAA81" s="45"/>
      <c r="XAB81" s="45"/>
      <c r="XAC81" s="45"/>
      <c r="XAD81" s="45"/>
      <c r="XAE81" s="45"/>
      <c r="XAF81" s="45"/>
      <c r="XAG81" s="45"/>
      <c r="XAH81" s="45"/>
      <c r="XAI81" s="45"/>
      <c r="XAJ81" s="45"/>
      <c r="XAK81" s="45"/>
      <c r="XAL81" s="45"/>
      <c r="XAM81" s="45"/>
      <c r="XAN81" s="45"/>
      <c r="XAO81" s="45"/>
      <c r="XAP81" s="45"/>
      <c r="XAQ81" s="45"/>
      <c r="XAR81" s="45"/>
      <c r="XAS81" s="45"/>
      <c r="XAT81" s="45"/>
      <c r="XAU81" s="45"/>
      <c r="XAV81" s="45"/>
      <c r="XAW81" s="45"/>
      <c r="XAX81" s="45"/>
      <c r="XAY81" s="45"/>
      <c r="XAZ81" s="45"/>
      <c r="XBA81" s="45"/>
      <c r="XBB81" s="45"/>
      <c r="XBC81" s="45"/>
      <c r="XBD81" s="45"/>
      <c r="XBE81" s="45"/>
      <c r="XBF81" s="45"/>
      <c r="XBG81" s="45"/>
      <c r="XBH81" s="45"/>
      <c r="XBI81" s="45"/>
      <c r="XBJ81" s="45"/>
      <c r="XBK81" s="45"/>
      <c r="XBL81" s="45"/>
      <c r="XBM81" s="45"/>
      <c r="XBN81" s="45"/>
      <c r="XBO81" s="45"/>
      <c r="XBP81" s="45"/>
      <c r="XBQ81" s="45"/>
      <c r="XBR81" s="45"/>
      <c r="XBS81" s="45"/>
      <c r="XBT81" s="45"/>
      <c r="XBU81" s="45"/>
      <c r="XBV81" s="45"/>
      <c r="XBW81" s="45"/>
      <c r="XBX81" s="45"/>
      <c r="XBY81" s="45"/>
      <c r="XBZ81" s="45"/>
      <c r="XCA81" s="45"/>
      <c r="XCB81" s="45"/>
      <c r="XCC81" s="45"/>
      <c r="XCD81" s="45"/>
      <c r="XCE81" s="45"/>
      <c r="XCF81" s="45"/>
      <c r="XCG81" s="45"/>
      <c r="XCH81" s="45"/>
      <c r="XCI81" s="45"/>
      <c r="XCJ81" s="45"/>
      <c r="XCK81" s="45"/>
      <c r="XCL81" s="45"/>
      <c r="XCM81" s="45"/>
      <c r="XCN81" s="45"/>
      <c r="XCO81" s="45"/>
      <c r="XCP81" s="45"/>
      <c r="XCQ81" s="45"/>
      <c r="XCR81" s="45"/>
      <c r="XCS81" s="45"/>
      <c r="XCT81" s="45"/>
      <c r="XCU81" s="45"/>
      <c r="XCV81" s="45"/>
      <c r="XCW81" s="45"/>
      <c r="XCX81" s="45"/>
      <c r="XCY81" s="45"/>
      <c r="XCZ81" s="45"/>
      <c r="XDA81" s="45"/>
      <c r="XDB81" s="45"/>
      <c r="XDC81" s="45"/>
      <c r="XDD81" s="45"/>
      <c r="XDE81" s="45"/>
      <c r="XDF81" s="45"/>
      <c r="XDG81" s="45"/>
      <c r="XDH81" s="45"/>
      <c r="XDI81" s="45"/>
      <c r="XDJ81" s="45"/>
      <c r="XDK81" s="45"/>
      <c r="XDL81" s="45"/>
      <c r="XDM81" s="45"/>
      <c r="XDN81" s="45"/>
      <c r="XDO81" s="45"/>
      <c r="XDP81" s="45"/>
      <c r="XDQ81" s="45"/>
      <c r="XDR81" s="45"/>
      <c r="XDS81" s="45"/>
      <c r="XDT81" s="45"/>
      <c r="XDU81" s="45"/>
      <c r="XDV81" s="45"/>
      <c r="XDW81" s="45"/>
      <c r="XDX81" s="45"/>
      <c r="XDY81" s="45"/>
      <c r="XDZ81" s="45"/>
      <c r="XEA81" s="45"/>
      <c r="XEB81" s="45"/>
      <c r="XEC81" s="45"/>
      <c r="XED81" s="45"/>
      <c r="XEE81" s="45"/>
      <c r="XEF81" s="45"/>
      <c r="XEG81" s="45"/>
      <c r="XEH81" s="45"/>
      <c r="XEI81" s="45"/>
      <c r="XEJ81" s="45"/>
      <c r="XEK81" s="45"/>
      <c r="XEL81" s="45"/>
      <c r="XEM81" s="45"/>
      <c r="XEN81" s="45"/>
      <c r="XEO81" s="45"/>
      <c r="XEP81" s="45"/>
      <c r="XEQ81" s="45"/>
      <c r="XER81" s="45"/>
      <c r="XES81" s="45"/>
      <c r="XET81" s="45"/>
      <c r="XEU81" s="45"/>
      <c r="XEV81" s="45"/>
      <c r="XEW81" s="45"/>
      <c r="XEX81" s="45"/>
      <c r="XEY81" s="45"/>
      <c r="XEZ81" s="45"/>
      <c r="XFA81" s="45"/>
      <c r="XFB81" s="45"/>
      <c r="XFC81" s="45"/>
      <c r="XFD81" s="45"/>
    </row>
  </sheetData>
  <mergeCells count="1">
    <mergeCell ref="D10:F10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H19"/>
  <sheetViews>
    <sheetView showGridLines="0" tabSelected="1" workbookViewId="0">
      <selection activeCell="D28" sqref="D28"/>
    </sheetView>
  </sheetViews>
  <sheetFormatPr defaultRowHeight="15" x14ac:dyDescent="0.25"/>
  <cols>
    <col min="3" max="3" width="25.5703125" bestFit="1" customWidth="1"/>
    <col min="4" max="4" width="14.140625" bestFit="1" customWidth="1"/>
    <col min="5" max="8" width="8.5703125" bestFit="1" customWidth="1"/>
  </cols>
  <sheetData>
    <row r="4" spans="3:8" x14ac:dyDescent="0.25">
      <c r="C4" s="8" t="s">
        <v>17</v>
      </c>
      <c r="D4" s="9" t="s">
        <v>7</v>
      </c>
      <c r="E4" s="9" t="s">
        <v>0</v>
      </c>
      <c r="F4" s="9" t="s">
        <v>1</v>
      </c>
      <c r="G4" s="9" t="s">
        <v>2</v>
      </c>
      <c r="H4" s="9" t="s">
        <v>3</v>
      </c>
    </row>
    <row r="5" spans="3:8" x14ac:dyDescent="0.25">
      <c r="C5" s="170" t="s">
        <v>18</v>
      </c>
      <c r="D5" s="10">
        <v>283059</v>
      </c>
      <c r="E5" s="194">
        <v>285369</v>
      </c>
      <c r="F5" s="194">
        <v>287679</v>
      </c>
      <c r="G5" s="194">
        <v>289989</v>
      </c>
      <c r="H5" s="194">
        <v>292299</v>
      </c>
    </row>
    <row r="6" spans="3:8" x14ac:dyDescent="0.25">
      <c r="C6" s="170" t="s">
        <v>19</v>
      </c>
      <c r="D6" s="195">
        <v>22629.245000000003</v>
      </c>
      <c r="E6" s="195">
        <v>22784.118800000011</v>
      </c>
      <c r="F6" s="195">
        <v>22930.563000000002</v>
      </c>
      <c r="G6" s="195">
        <v>23077.007200000015</v>
      </c>
      <c r="H6" s="195">
        <v>23223.451400000005</v>
      </c>
    </row>
    <row r="7" spans="3:8" x14ac:dyDescent="0.25">
      <c r="C7" t="s">
        <v>20</v>
      </c>
      <c r="D7" s="11">
        <v>1198</v>
      </c>
      <c r="E7" s="11">
        <v>1198</v>
      </c>
      <c r="F7" s="11">
        <v>1198</v>
      </c>
      <c r="G7" s="11">
        <v>1198</v>
      </c>
      <c r="H7" s="11">
        <v>1198</v>
      </c>
    </row>
    <row r="9" spans="3:8" x14ac:dyDescent="0.25">
      <c r="C9" s="8" t="s">
        <v>21</v>
      </c>
      <c r="D9" s="9"/>
      <c r="E9" s="9" t="s">
        <v>0</v>
      </c>
      <c r="F9" s="9" t="s">
        <v>1</v>
      </c>
      <c r="G9" s="9" t="s">
        <v>2</v>
      </c>
      <c r="H9" s="9" t="s">
        <v>3</v>
      </c>
    </row>
    <row r="10" spans="3:8" x14ac:dyDescent="0.25">
      <c r="C10" t="s">
        <v>18</v>
      </c>
      <c r="D10" s="11"/>
      <c r="E10" s="196">
        <f>E5/D5-1</f>
        <v>8.1608427924919624E-3</v>
      </c>
      <c r="F10" s="196">
        <f t="shared" ref="F10:H12" si="0">F5/E5-1</f>
        <v>8.0947825447053035E-3</v>
      </c>
      <c r="G10" s="196">
        <f t="shared" si="0"/>
        <v>8.0297831958537902E-3</v>
      </c>
      <c r="H10" s="196">
        <f t="shared" si="0"/>
        <v>7.9658193931493315E-3</v>
      </c>
    </row>
    <row r="11" spans="3:8" x14ac:dyDescent="0.25">
      <c r="C11" t="s">
        <v>19</v>
      </c>
      <c r="D11" s="11"/>
      <c r="E11" s="196">
        <f t="shared" ref="E11:E12" si="1">E6/D6-1</f>
        <v>6.8439667341977373E-3</v>
      </c>
      <c r="F11" s="196">
        <f t="shared" si="0"/>
        <v>6.4274682416065598E-3</v>
      </c>
      <c r="G11" s="196">
        <f t="shared" si="0"/>
        <v>6.3864197316050308E-3</v>
      </c>
      <c r="H11" s="196">
        <f t="shared" si="0"/>
        <v>6.3458922004404617E-3</v>
      </c>
    </row>
    <row r="12" spans="3:8" x14ac:dyDescent="0.25">
      <c r="C12" t="s">
        <v>20</v>
      </c>
      <c r="D12" s="11"/>
      <c r="E12" s="196">
        <f t="shared" si="1"/>
        <v>0</v>
      </c>
      <c r="F12" s="196">
        <f t="shared" si="0"/>
        <v>0</v>
      </c>
      <c r="G12" s="196">
        <f t="shared" si="0"/>
        <v>0</v>
      </c>
      <c r="H12" s="196">
        <f t="shared" si="0"/>
        <v>0</v>
      </c>
    </row>
    <row r="15" spans="3:8" x14ac:dyDescent="0.25">
      <c r="C15" s="8" t="s">
        <v>22</v>
      </c>
      <c r="D15" s="8" t="s">
        <v>24</v>
      </c>
      <c r="E15" s="9" t="s">
        <v>0</v>
      </c>
      <c r="F15" s="9" t="s">
        <v>1</v>
      </c>
      <c r="G15" s="9" t="s">
        <v>2</v>
      </c>
      <c r="H15" s="9" t="s">
        <v>3</v>
      </c>
    </row>
    <row r="16" spans="3:8" x14ac:dyDescent="0.25">
      <c r="C16" t="s">
        <v>18</v>
      </c>
      <c r="D16" s="196">
        <v>0.67610000000000003</v>
      </c>
    </row>
    <row r="17" spans="3:8" x14ac:dyDescent="0.25">
      <c r="C17" t="s">
        <v>19</v>
      </c>
      <c r="D17" s="196">
        <v>0.107</v>
      </c>
    </row>
    <row r="18" spans="3:8" x14ac:dyDescent="0.25">
      <c r="C18" s="8" t="s">
        <v>20</v>
      </c>
      <c r="D18" s="197">
        <v>0.21690000000000001</v>
      </c>
      <c r="E18" s="8"/>
      <c r="F18" s="8"/>
      <c r="G18" s="8"/>
      <c r="H18" s="8"/>
    </row>
    <row r="19" spans="3:8" x14ac:dyDescent="0.25">
      <c r="C19" s="170" t="s">
        <v>23</v>
      </c>
      <c r="D19" s="170"/>
      <c r="E19" s="198">
        <f>SUMPRODUCT($D$16:$D$18,E10:E12)</f>
        <v>6.2498502525629744E-3</v>
      </c>
      <c r="F19" s="198">
        <f t="shared" ref="F19:H19" si="2">SUMPRODUCT($D$16:$D$18,F10:F12)</f>
        <v>6.1606215803271577E-3</v>
      </c>
      <c r="G19" s="198">
        <f t="shared" si="2"/>
        <v>6.1122833299984856E-3</v>
      </c>
      <c r="H19" s="198">
        <f t="shared" si="2"/>
        <v>6.0647009571553924E-3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3"/>
  <sheetViews>
    <sheetView showGridLines="0" zoomScale="70" zoomScaleNormal="70" workbookViewId="0">
      <selection activeCell="B2" sqref="B2"/>
    </sheetView>
  </sheetViews>
  <sheetFormatPr defaultRowHeight="15" x14ac:dyDescent="0.25"/>
  <cols>
    <col min="1" max="1" width="7.28515625" customWidth="1"/>
    <col min="2" max="2" width="65.140625" bestFit="1" customWidth="1"/>
    <col min="3" max="3" width="14.7109375" bestFit="1" customWidth="1"/>
    <col min="4" max="4" width="15.85546875" customWidth="1"/>
    <col min="5" max="5" width="15.7109375" customWidth="1"/>
    <col min="6" max="6" width="20.42578125" customWidth="1"/>
    <col min="7" max="8" width="19.7109375" bestFit="1" customWidth="1"/>
    <col min="9" max="9" width="19.28515625" bestFit="1" customWidth="1"/>
    <col min="13" max="13" width="36" bestFit="1" customWidth="1"/>
    <col min="24" max="24" width="20.42578125" bestFit="1" customWidth="1"/>
  </cols>
  <sheetData>
    <row r="2" spans="2:12" x14ac:dyDescent="0.25">
      <c r="B2" s="108" t="s">
        <v>158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5" spans="2:12" x14ac:dyDescent="0.25">
      <c r="B5" s="212" t="s">
        <v>117</v>
      </c>
      <c r="C5" s="213"/>
      <c r="D5" s="213"/>
      <c r="E5" s="214"/>
      <c r="F5" s="107" t="s">
        <v>108</v>
      </c>
      <c r="G5" s="107" t="s">
        <v>109</v>
      </c>
      <c r="H5" s="107" t="s">
        <v>110</v>
      </c>
      <c r="I5" s="107" t="s">
        <v>111</v>
      </c>
    </row>
    <row r="6" spans="2:12" x14ac:dyDescent="0.25">
      <c r="B6" t="s">
        <v>115</v>
      </c>
      <c r="F6" s="110">
        <v>0</v>
      </c>
      <c r="G6" s="110">
        <v>0</v>
      </c>
      <c r="H6" s="110">
        <v>0.7395120693276791</v>
      </c>
      <c r="I6" s="110">
        <v>0.8650573388019307</v>
      </c>
    </row>
    <row r="7" spans="2:12" x14ac:dyDescent="0.25">
      <c r="B7" t="s">
        <v>114</v>
      </c>
      <c r="F7" s="110">
        <v>0</v>
      </c>
      <c r="G7" s="110">
        <v>0</v>
      </c>
      <c r="H7" s="110">
        <v>5.2753764322305358E-2</v>
      </c>
      <c r="I7" s="110">
        <v>5.2753764322305358E-2</v>
      </c>
    </row>
    <row r="8" spans="2:12" x14ac:dyDescent="0.25">
      <c r="B8" t="s">
        <v>116</v>
      </c>
      <c r="F8" s="110">
        <v>0</v>
      </c>
      <c r="G8" s="110">
        <v>0.35383299008078306</v>
      </c>
      <c r="H8" s="110">
        <v>1.0682969167535061</v>
      </c>
      <c r="I8" s="110">
        <v>1.2749009245853944</v>
      </c>
    </row>
    <row r="9" spans="2:12" ht="15.75" thickBot="1" x14ac:dyDescent="0.3">
      <c r="B9" s="40" t="s">
        <v>159</v>
      </c>
      <c r="C9" s="40"/>
      <c r="D9" s="40"/>
      <c r="E9" s="40"/>
      <c r="F9" s="113">
        <f>SUM(F6:F8)</f>
        <v>0</v>
      </c>
      <c r="G9" s="113">
        <f t="shared" ref="G9:I9" si="0">SUM(G6:G8)</f>
        <v>0.35383299008078306</v>
      </c>
      <c r="H9" s="113">
        <f t="shared" si="0"/>
        <v>1.8605627504034907</v>
      </c>
      <c r="I9" s="113">
        <f t="shared" si="0"/>
        <v>2.1927120277096304</v>
      </c>
    </row>
    <row r="10" spans="2:12" ht="15.75" thickTop="1" x14ac:dyDescent="0.25"/>
    <row r="11" spans="2:12" x14ac:dyDescent="0.25">
      <c r="B11" s="111"/>
      <c r="C11" s="105"/>
      <c r="D11" s="105"/>
      <c r="E11" s="105"/>
      <c r="F11" s="105"/>
      <c r="G11" s="105"/>
      <c r="H11" s="105"/>
      <c r="I11" s="105"/>
      <c r="J11" s="105"/>
      <c r="K11" s="105"/>
      <c r="L11" s="105"/>
    </row>
    <row r="13" spans="2:12" x14ac:dyDescent="0.25">
      <c r="G13" s="112"/>
      <c r="H13" s="112"/>
      <c r="I13" s="112"/>
    </row>
  </sheetData>
  <mergeCells count="1">
    <mergeCell ref="B5:E5"/>
  </mergeCells>
  <pageMargins left="0.70866141732283472" right="0.70866141732283472" top="0.74803149606299213" bottom="0.74803149606299213" header="0.31496062992125984" footer="0.31496062992125984"/>
  <pageSetup paperSize="8" scale="50" fitToHeight="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5"/>
  <sheetViews>
    <sheetView showGridLines="0" zoomScale="85" zoomScaleNormal="85" workbookViewId="0"/>
  </sheetViews>
  <sheetFormatPr defaultRowHeight="15" x14ac:dyDescent="0.25"/>
  <cols>
    <col min="2" max="3" width="66.42578125" bestFit="1" customWidth="1"/>
  </cols>
  <sheetData>
    <row r="2" spans="2:3" x14ac:dyDescent="0.25">
      <c r="B2" s="75" t="s">
        <v>120</v>
      </c>
      <c r="C2" s="134" t="s">
        <v>123</v>
      </c>
    </row>
    <row r="3" spans="2:3" x14ac:dyDescent="0.25">
      <c r="B3" s="75"/>
      <c r="C3" s="134"/>
    </row>
    <row r="4" spans="2:3" x14ac:dyDescent="0.25">
      <c r="B4" s="75" t="s">
        <v>26</v>
      </c>
      <c r="C4" s="75"/>
    </row>
    <row r="5" spans="2:3" x14ac:dyDescent="0.25">
      <c r="B5" s="131" t="s">
        <v>27</v>
      </c>
      <c r="C5" s="123" t="s">
        <v>121</v>
      </c>
    </row>
    <row r="6" spans="2:3" x14ac:dyDescent="0.25">
      <c r="B6" s="131" t="s">
        <v>28</v>
      </c>
      <c r="C6" s="123" t="s">
        <v>121</v>
      </c>
    </row>
    <row r="7" spans="2:3" x14ac:dyDescent="0.25">
      <c r="B7" s="131" t="s">
        <v>29</v>
      </c>
      <c r="C7" s="123" t="s">
        <v>121</v>
      </c>
    </row>
    <row r="8" spans="2:3" x14ac:dyDescent="0.25">
      <c r="B8" s="131" t="s">
        <v>30</v>
      </c>
      <c r="C8" s="123" t="s">
        <v>121</v>
      </c>
    </row>
    <row r="9" spans="2:3" x14ac:dyDescent="0.25">
      <c r="B9" s="131" t="s">
        <v>31</v>
      </c>
      <c r="C9" s="123"/>
    </row>
    <row r="10" spans="2:3" x14ac:dyDescent="0.25">
      <c r="B10" s="131" t="s">
        <v>32</v>
      </c>
      <c r="C10" s="123" t="s">
        <v>121</v>
      </c>
    </row>
    <row r="11" spans="2:3" x14ac:dyDescent="0.25">
      <c r="B11" s="131" t="s">
        <v>33</v>
      </c>
      <c r="C11" s="123" t="s">
        <v>121</v>
      </c>
    </row>
    <row r="12" spans="2:3" x14ac:dyDescent="0.25">
      <c r="B12" s="130" t="s">
        <v>34</v>
      </c>
      <c r="C12" s="123"/>
    </row>
    <row r="13" spans="2:3" x14ac:dyDescent="0.25">
      <c r="B13" s="132" t="s">
        <v>35</v>
      </c>
      <c r="C13" s="123" t="s">
        <v>121</v>
      </c>
    </row>
    <row r="14" spans="2:3" x14ac:dyDescent="0.25">
      <c r="B14" s="131" t="s">
        <v>36</v>
      </c>
      <c r="C14" s="123" t="s">
        <v>121</v>
      </c>
    </row>
    <row r="15" spans="2:3" x14ac:dyDescent="0.25">
      <c r="B15" s="131" t="s">
        <v>37</v>
      </c>
      <c r="C15" s="123" t="s">
        <v>121</v>
      </c>
    </row>
    <row r="16" spans="2:3" x14ac:dyDescent="0.25">
      <c r="B16" s="131" t="s">
        <v>38</v>
      </c>
      <c r="C16" s="123"/>
    </row>
    <row r="17" spans="2:3" x14ac:dyDescent="0.25">
      <c r="B17" s="131" t="s">
        <v>39</v>
      </c>
      <c r="C17" s="123"/>
    </row>
    <row r="18" spans="2:3" x14ac:dyDescent="0.25">
      <c r="B18" s="130" t="s">
        <v>40</v>
      </c>
      <c r="C18" s="123"/>
    </row>
    <row r="19" spans="2:3" x14ac:dyDescent="0.25">
      <c r="B19" s="131" t="s">
        <v>27</v>
      </c>
      <c r="C19" s="123" t="s">
        <v>121</v>
      </c>
    </row>
    <row r="20" spans="2:3" x14ac:dyDescent="0.25">
      <c r="B20" s="131" t="s">
        <v>28</v>
      </c>
      <c r="C20" s="123" t="s">
        <v>121</v>
      </c>
    </row>
    <row r="21" spans="2:3" x14ac:dyDescent="0.25">
      <c r="B21" s="131" t="s">
        <v>29</v>
      </c>
      <c r="C21" s="123" t="s">
        <v>121</v>
      </c>
    </row>
    <row r="22" spans="2:3" x14ac:dyDescent="0.25">
      <c r="B22" s="131" t="s">
        <v>30</v>
      </c>
      <c r="C22" s="123" t="s">
        <v>121</v>
      </c>
    </row>
    <row r="23" spans="2:3" x14ac:dyDescent="0.25">
      <c r="B23" s="131" t="s">
        <v>31</v>
      </c>
      <c r="C23" s="123" t="s">
        <v>121</v>
      </c>
    </row>
    <row r="24" spans="2:3" x14ac:dyDescent="0.25">
      <c r="B24" s="131" t="s">
        <v>32</v>
      </c>
      <c r="C24" s="123" t="s">
        <v>121</v>
      </c>
    </row>
    <row r="25" spans="2:3" x14ac:dyDescent="0.25">
      <c r="B25" s="131" t="s">
        <v>41</v>
      </c>
      <c r="C25" s="123" t="s">
        <v>121</v>
      </c>
    </row>
    <row r="26" spans="2:3" x14ac:dyDescent="0.25">
      <c r="B26" s="130" t="s">
        <v>42</v>
      </c>
      <c r="C26" s="123"/>
    </row>
    <row r="27" spans="2:3" x14ac:dyDescent="0.25">
      <c r="B27" s="132" t="s">
        <v>35</v>
      </c>
      <c r="C27" s="123" t="s">
        <v>122</v>
      </c>
    </row>
    <row r="28" spans="2:3" x14ac:dyDescent="0.25">
      <c r="B28" s="131" t="s">
        <v>36</v>
      </c>
      <c r="C28" s="123" t="s">
        <v>121</v>
      </c>
    </row>
    <row r="29" spans="2:3" x14ac:dyDescent="0.25">
      <c r="B29" s="131" t="s">
        <v>37</v>
      </c>
      <c r="C29" s="123" t="s">
        <v>121</v>
      </c>
    </row>
    <row r="30" spans="2:3" x14ac:dyDescent="0.25">
      <c r="B30" s="131" t="s">
        <v>43</v>
      </c>
      <c r="C30" s="123" t="s">
        <v>121</v>
      </c>
    </row>
    <row r="31" spans="2:3" x14ac:dyDescent="0.25">
      <c r="B31" s="133" t="s">
        <v>44</v>
      </c>
      <c r="C31" s="123"/>
    </row>
    <row r="32" spans="2:3" x14ac:dyDescent="0.25">
      <c r="B32" s="135" t="s">
        <v>45</v>
      </c>
      <c r="C32" s="123"/>
    </row>
    <row r="36" spans="2:3" x14ac:dyDescent="0.25">
      <c r="B36" s="75" t="s">
        <v>120</v>
      </c>
      <c r="C36" s="134" t="s">
        <v>119</v>
      </c>
    </row>
    <row r="37" spans="2:3" x14ac:dyDescent="0.25">
      <c r="B37" s="75"/>
      <c r="C37" s="134"/>
    </row>
    <row r="38" spans="2:3" x14ac:dyDescent="0.25">
      <c r="B38" s="130" t="s">
        <v>48</v>
      </c>
      <c r="C38" s="136"/>
    </row>
    <row r="39" spans="2:3" x14ac:dyDescent="0.25">
      <c r="B39" s="131" t="s">
        <v>49</v>
      </c>
      <c r="C39" s="123" t="s">
        <v>124</v>
      </c>
    </row>
    <row r="40" spans="2:3" x14ac:dyDescent="0.25">
      <c r="B40" s="131" t="s">
        <v>50</v>
      </c>
      <c r="C40" s="123" t="s">
        <v>124</v>
      </c>
    </row>
    <row r="41" spans="2:3" x14ac:dyDescent="0.25">
      <c r="B41" s="131" t="s">
        <v>51</v>
      </c>
      <c r="C41" s="123" t="s">
        <v>124</v>
      </c>
    </row>
    <row r="42" spans="2:3" x14ac:dyDescent="0.25">
      <c r="B42" s="131" t="s">
        <v>52</v>
      </c>
      <c r="C42" s="123" t="s">
        <v>124</v>
      </c>
    </row>
    <row r="43" spans="2:3" x14ac:dyDescent="0.25">
      <c r="B43" s="131" t="s">
        <v>53</v>
      </c>
      <c r="C43" s="123" t="s">
        <v>124</v>
      </c>
    </row>
    <row r="44" spans="2:3" x14ac:dyDescent="0.25">
      <c r="B44" s="131" t="s">
        <v>54</v>
      </c>
      <c r="C44" s="123" t="s">
        <v>124</v>
      </c>
    </row>
    <row r="45" spans="2:3" x14ac:dyDescent="0.25">
      <c r="B45" s="131" t="s">
        <v>55</v>
      </c>
      <c r="C45" s="123" t="s">
        <v>125</v>
      </c>
    </row>
    <row r="46" spans="2:3" x14ac:dyDescent="0.25">
      <c r="B46" s="130" t="s">
        <v>56</v>
      </c>
      <c r="C46" s="123" t="s">
        <v>125</v>
      </c>
    </row>
    <row r="47" spans="2:3" x14ac:dyDescent="0.25">
      <c r="B47" s="131" t="s">
        <v>57</v>
      </c>
      <c r="C47" s="123"/>
    </row>
    <row r="48" spans="2:3" x14ac:dyDescent="0.25">
      <c r="B48" s="131" t="s">
        <v>58</v>
      </c>
      <c r="C48" s="123"/>
    </row>
    <row r="49" spans="2:3" x14ac:dyDescent="0.25">
      <c r="B49" s="131" t="s">
        <v>59</v>
      </c>
      <c r="C49" s="123" t="s">
        <v>124</v>
      </c>
    </row>
    <row r="50" spans="2:3" x14ac:dyDescent="0.25">
      <c r="B50" s="131" t="s">
        <v>60</v>
      </c>
      <c r="C50" s="123" t="s">
        <v>125</v>
      </c>
    </row>
    <row r="51" spans="2:3" x14ac:dyDescent="0.25">
      <c r="B51" s="131" t="s">
        <v>61</v>
      </c>
      <c r="C51" s="123" t="s">
        <v>124</v>
      </c>
    </row>
    <row r="52" spans="2:3" x14ac:dyDescent="0.25">
      <c r="B52" s="131" t="s">
        <v>62</v>
      </c>
      <c r="C52" s="123" t="s">
        <v>124</v>
      </c>
    </row>
    <row r="53" spans="2:3" x14ac:dyDescent="0.25">
      <c r="B53" s="131" t="s">
        <v>56</v>
      </c>
      <c r="C53" s="123" t="s">
        <v>125</v>
      </c>
    </row>
    <row r="54" spans="2:3" x14ac:dyDescent="0.25">
      <c r="B54" s="130" t="s">
        <v>63</v>
      </c>
      <c r="C54" s="123"/>
    </row>
    <row r="55" spans="2:3" x14ac:dyDescent="0.25">
      <c r="B55" s="130" t="s">
        <v>10</v>
      </c>
      <c r="C55" s="123"/>
    </row>
    <row r="56" spans="2:3" x14ac:dyDescent="0.25">
      <c r="B56" s="130" t="s">
        <v>45</v>
      </c>
      <c r="C56" s="136"/>
    </row>
    <row r="60" spans="2:3" x14ac:dyDescent="0.25">
      <c r="C60" s="65" t="s">
        <v>126</v>
      </c>
    </row>
    <row r="61" spans="2:3" x14ac:dyDescent="0.25">
      <c r="C61" s="42" t="s">
        <v>122</v>
      </c>
    </row>
    <row r="62" spans="2:3" x14ac:dyDescent="0.25">
      <c r="C62" s="42" t="s">
        <v>121</v>
      </c>
    </row>
    <row r="63" spans="2:3" x14ac:dyDescent="0.25">
      <c r="C63" s="42" t="s">
        <v>124</v>
      </c>
    </row>
    <row r="64" spans="2:3" x14ac:dyDescent="0.25">
      <c r="C64" s="42" t="s">
        <v>125</v>
      </c>
    </row>
    <row r="65" spans="3:3" x14ac:dyDescent="0.25">
      <c r="C65" s="42" t="s">
        <v>81</v>
      </c>
    </row>
  </sheetData>
  <dataValidations count="2">
    <dataValidation type="list" allowBlank="1" showInputMessage="1" showErrorMessage="1" sqref="C54 C47:C48">
      <formula1>$C$97:$C$101</formula1>
    </dataValidation>
    <dataValidation type="list" allowBlank="1" showInputMessage="1" showErrorMessage="1" sqref="C5:C8 C10:C11 C13:C15 C19:C25 C27:C30 C39:C46 C49:C53">
      <formula1>$C$61:$C$65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26"/>
  <sheetViews>
    <sheetView showGridLines="0" topLeftCell="A31" zoomScale="85" zoomScaleNormal="85" workbookViewId="0">
      <selection activeCell="D68" sqref="D68"/>
    </sheetView>
  </sheetViews>
  <sheetFormatPr defaultRowHeight="15" x14ac:dyDescent="0.25"/>
  <cols>
    <col min="2" max="2" width="18.28515625" customWidth="1"/>
    <col min="3" max="3" width="66.42578125" bestFit="1" customWidth="1"/>
    <col min="4" max="4" width="18.5703125" bestFit="1" customWidth="1"/>
    <col min="5" max="5" width="15.140625" customWidth="1"/>
    <col min="6" max="6" width="12.42578125" bestFit="1" customWidth="1"/>
    <col min="7" max="7" width="11.7109375" customWidth="1"/>
    <col min="8" max="8" width="11.28515625" bestFit="1" customWidth="1"/>
    <col min="9" max="9" width="13.85546875" customWidth="1"/>
    <col min="10" max="10" width="14" customWidth="1"/>
    <col min="11" max="11" width="25" customWidth="1"/>
    <col min="12" max="12" width="17.5703125" bestFit="1" customWidth="1"/>
    <col min="13" max="14" width="16.85546875" customWidth="1"/>
  </cols>
  <sheetData>
    <row r="2" spans="2:14" ht="15.75" x14ac:dyDescent="0.25">
      <c r="B2" s="138"/>
      <c r="C2" s="138"/>
      <c r="D2" s="139"/>
    </row>
    <row r="3" spans="2:14" ht="15.75" x14ac:dyDescent="0.25">
      <c r="B3" s="138"/>
      <c r="C3" s="138"/>
      <c r="D3" s="139"/>
    </row>
    <row r="4" spans="2:14" ht="15.75" x14ac:dyDescent="0.25">
      <c r="B4" s="138" t="s">
        <v>133</v>
      </c>
      <c r="C4" s="138"/>
      <c r="D4" s="166" t="str">
        <f>IF(MONTH(D5)=12,"Dec","June")</f>
        <v>June</v>
      </c>
      <c r="E4" s="166" t="str">
        <f>IF(MONTH(E5)=12,"Dec","June")</f>
        <v>Dec</v>
      </c>
      <c r="F4" s="166" t="str">
        <f t="shared" ref="F4:J4" si="0">IF(MONTH(F5)=12,"Dec","June")</f>
        <v>June</v>
      </c>
      <c r="G4" s="166" t="str">
        <f t="shared" si="0"/>
        <v>Dec</v>
      </c>
      <c r="H4" s="166" t="str">
        <f t="shared" si="0"/>
        <v>June</v>
      </c>
      <c r="I4" s="166" t="str">
        <f t="shared" si="0"/>
        <v>Dec</v>
      </c>
      <c r="J4" s="166" t="str">
        <f t="shared" si="0"/>
        <v>June</v>
      </c>
      <c r="K4" s="166" t="str">
        <f t="shared" ref="K4" si="1">IF(MONTH(K5)=12,"Dec","June")</f>
        <v>Dec</v>
      </c>
      <c r="L4" s="166" t="str">
        <f t="shared" ref="L4" si="2">IF(MONTH(L5)=12,"Dec","June")</f>
        <v>June</v>
      </c>
      <c r="M4" s="166" t="str">
        <f t="shared" ref="M4" si="3">IF(MONTH(M5)=12,"Dec","June")</f>
        <v>Dec</v>
      </c>
      <c r="N4" s="166" t="str">
        <f t="shared" ref="N4" si="4">IF(MONTH(N5)=12,"Dec","June")</f>
        <v>June</v>
      </c>
    </row>
    <row r="5" spans="2:14" ht="15.75" x14ac:dyDescent="0.25">
      <c r="B5" s="138"/>
      <c r="C5" s="138"/>
      <c r="D5" s="164">
        <v>41090</v>
      </c>
      <c r="E5" s="164">
        <v>41274</v>
      </c>
      <c r="F5" s="164">
        <f>EOMONTH(E5,6)</f>
        <v>41455</v>
      </c>
      <c r="G5" s="164">
        <f t="shared" ref="G5:M5" si="5">EOMONTH(F5,6)</f>
        <v>41639</v>
      </c>
      <c r="H5" s="164">
        <f t="shared" si="5"/>
        <v>41820</v>
      </c>
      <c r="I5" s="164">
        <f t="shared" si="5"/>
        <v>42004</v>
      </c>
      <c r="J5" s="164">
        <f t="shared" si="5"/>
        <v>42185</v>
      </c>
      <c r="K5" s="164">
        <f t="shared" si="5"/>
        <v>42369</v>
      </c>
      <c r="L5" s="164">
        <f t="shared" si="5"/>
        <v>42551</v>
      </c>
      <c r="M5" s="164">
        <f t="shared" si="5"/>
        <v>42735</v>
      </c>
      <c r="N5" s="164">
        <f t="shared" ref="N5" si="6">EOMONTH(M5,6)</f>
        <v>42916</v>
      </c>
    </row>
    <row r="6" spans="2:14" ht="15.75" x14ac:dyDescent="0.25">
      <c r="B6" s="138" t="s">
        <v>134</v>
      </c>
      <c r="C6" s="138"/>
      <c r="D6" s="163">
        <v>100.4</v>
      </c>
      <c r="E6" s="163">
        <v>102</v>
      </c>
      <c r="F6" s="163">
        <v>102.8</v>
      </c>
      <c r="G6" s="163">
        <v>104.8</v>
      </c>
      <c r="H6" s="163">
        <v>105.9</v>
      </c>
      <c r="I6" s="163">
        <v>106.6</v>
      </c>
      <c r="J6" s="163">
        <v>107.5</v>
      </c>
      <c r="K6" s="167">
        <f>J6*(1+0.0125)</f>
        <v>108.84375</v>
      </c>
      <c r="L6" s="168">
        <f>J6*1.025</f>
        <v>110.18749999999999</v>
      </c>
      <c r="M6" s="167">
        <f>L6*(1+0.0125)</f>
        <v>111.56484374999998</v>
      </c>
      <c r="N6" s="168">
        <f>L6*1.025</f>
        <v>112.94218749999997</v>
      </c>
    </row>
    <row r="7" spans="2:14" ht="15.75" x14ac:dyDescent="0.25">
      <c r="B7" s="138"/>
      <c r="C7" s="138"/>
      <c r="D7" s="139"/>
    </row>
    <row r="8" spans="2:14" ht="15.75" x14ac:dyDescent="0.25">
      <c r="B8" s="138"/>
      <c r="C8" s="138"/>
      <c r="D8" s="139"/>
      <c r="J8" s="112"/>
      <c r="K8" s="109"/>
      <c r="L8" s="109"/>
      <c r="M8" s="109"/>
    </row>
    <row r="9" spans="2:14" ht="15.75" x14ac:dyDescent="0.25">
      <c r="B9" s="138"/>
      <c r="C9" s="138"/>
      <c r="D9" s="139"/>
    </row>
    <row r="10" spans="2:14" x14ac:dyDescent="0.25">
      <c r="B10" s="215" t="s">
        <v>162</v>
      </c>
      <c r="C10" s="215"/>
      <c r="D10" s="178"/>
      <c r="E10" s="178"/>
      <c r="F10" s="178"/>
      <c r="J10" s="178" t="s">
        <v>89</v>
      </c>
      <c r="K10" s="178"/>
      <c r="L10" s="178"/>
      <c r="M10" s="178"/>
      <c r="N10" s="178"/>
    </row>
    <row r="11" spans="2:14" ht="15.75" x14ac:dyDescent="0.25">
      <c r="B11" s="138"/>
      <c r="C11" s="138"/>
      <c r="D11" s="139"/>
    </row>
    <row r="12" spans="2:14" ht="20.25" x14ac:dyDescent="0.3">
      <c r="B12" s="140"/>
      <c r="C12" s="139"/>
      <c r="D12" s="120" t="s">
        <v>131</v>
      </c>
      <c r="E12" s="120" t="s">
        <v>132</v>
      </c>
      <c r="F12" s="120" t="s">
        <v>7</v>
      </c>
      <c r="J12" s="140"/>
      <c r="K12" s="139"/>
      <c r="L12" s="120" t="s">
        <v>131</v>
      </c>
      <c r="M12" s="120" t="s">
        <v>132</v>
      </c>
      <c r="N12" s="120" t="s">
        <v>7</v>
      </c>
    </row>
    <row r="13" spans="2:14" x14ac:dyDescent="0.25">
      <c r="B13" s="119"/>
      <c r="C13" s="120"/>
      <c r="D13" s="141" t="s">
        <v>127</v>
      </c>
      <c r="E13" s="141" t="s">
        <v>127</v>
      </c>
      <c r="F13" s="141" t="s">
        <v>127</v>
      </c>
      <c r="J13" s="119"/>
      <c r="K13" s="120"/>
      <c r="L13" s="141" t="s">
        <v>127</v>
      </c>
      <c r="M13" s="141" t="s">
        <v>127</v>
      </c>
      <c r="N13" s="141" t="s">
        <v>127</v>
      </c>
    </row>
    <row r="14" spans="2:14" x14ac:dyDescent="0.25">
      <c r="B14" s="121"/>
      <c r="C14" s="122" t="s">
        <v>26</v>
      </c>
      <c r="D14" s="142" t="s">
        <v>128</v>
      </c>
      <c r="E14" s="142" t="s">
        <v>128</v>
      </c>
      <c r="F14" s="142" t="s">
        <v>128</v>
      </c>
      <c r="J14" s="121"/>
      <c r="K14" s="122" t="s">
        <v>26</v>
      </c>
      <c r="L14" s="142" t="s">
        <v>161</v>
      </c>
      <c r="M14" s="142" t="s">
        <v>161</v>
      </c>
      <c r="N14" s="142" t="s">
        <v>161</v>
      </c>
    </row>
    <row r="15" spans="2:14" x14ac:dyDescent="0.25">
      <c r="B15" s="123"/>
      <c r="C15" s="124" t="s">
        <v>27</v>
      </c>
      <c r="D15" s="144">
        <v>3292.5276907881366</v>
      </c>
      <c r="E15" s="157">
        <v>3773.7853781306908</v>
      </c>
      <c r="F15" s="157">
        <v>3073.083649999995</v>
      </c>
      <c r="J15" s="123"/>
      <c r="K15" s="124" t="s">
        <v>27</v>
      </c>
      <c r="L15" s="144">
        <f t="shared" ref="L15:L21" si="7">(1+($N$6-$E$6)/$E$6)*D15</f>
        <v>3645.7380372738789</v>
      </c>
      <c r="M15" s="144">
        <f t="shared" ref="M15:M21" si="8">(1+($N$6-$G$6)/$G$6)*E15</f>
        <v>4066.9806847480418</v>
      </c>
      <c r="N15" s="144">
        <f t="shared" ref="N15:N21" si="9">(1+($N$6-$I$6)/$I$6)*F15</f>
        <v>3255.9173527343692</v>
      </c>
    </row>
    <row r="16" spans="2:14" x14ac:dyDescent="0.25">
      <c r="B16" s="123"/>
      <c r="C16" s="124" t="s">
        <v>28</v>
      </c>
      <c r="D16" s="144">
        <v>60.700175414367678</v>
      </c>
      <c r="E16" s="157">
        <v>60.932324347213779</v>
      </c>
      <c r="F16" s="157">
        <v>129.51881</v>
      </c>
      <c r="J16" s="123"/>
      <c r="K16" s="124" t="s">
        <v>28</v>
      </c>
      <c r="L16" s="144">
        <f t="shared" si="7"/>
        <v>67.211868558160802</v>
      </c>
      <c r="M16" s="144">
        <f t="shared" si="8"/>
        <v>65.666316805666341</v>
      </c>
      <c r="N16" s="144">
        <f t="shared" si="9"/>
        <v>137.22455650841343</v>
      </c>
    </row>
    <row r="17" spans="2:14" x14ac:dyDescent="0.25">
      <c r="B17" s="123"/>
      <c r="C17" s="124" t="s">
        <v>29</v>
      </c>
      <c r="D17" s="144">
        <v>512.90192924920802</v>
      </c>
      <c r="E17" s="157">
        <v>554.96232187223347</v>
      </c>
      <c r="F17" s="157">
        <v>549.55221999999969</v>
      </c>
      <c r="J17" s="123"/>
      <c r="K17" s="124" t="s">
        <v>29</v>
      </c>
      <c r="L17" s="144">
        <f t="shared" si="7"/>
        <v>567.92417512133113</v>
      </c>
      <c r="M17" s="144">
        <f t="shared" si="8"/>
        <v>598.07880355275881</v>
      </c>
      <c r="N17" s="144">
        <f t="shared" si="9"/>
        <v>582.24793501201873</v>
      </c>
    </row>
    <row r="18" spans="2:14" x14ac:dyDescent="0.25">
      <c r="B18" s="123"/>
      <c r="C18" s="124" t="s">
        <v>30</v>
      </c>
      <c r="D18" s="144">
        <v>771.63244629950748</v>
      </c>
      <c r="E18" s="157">
        <v>508.51913152962919</v>
      </c>
      <c r="F18" s="157">
        <v>979.69691</v>
      </c>
      <c r="J18" s="123"/>
      <c r="K18" s="124" t="s">
        <v>30</v>
      </c>
      <c r="L18" s="144">
        <f t="shared" si="7"/>
        <v>854.41035716708461</v>
      </c>
      <c r="M18" s="144">
        <f t="shared" si="8"/>
        <v>548.02731966179897</v>
      </c>
      <c r="N18" s="144">
        <f t="shared" si="9"/>
        <v>1037.9841660637017</v>
      </c>
    </row>
    <row r="19" spans="2:14" x14ac:dyDescent="0.25">
      <c r="B19" s="123"/>
      <c r="C19" s="124" t="s">
        <v>31</v>
      </c>
      <c r="D19" s="143"/>
      <c r="E19" s="143"/>
      <c r="F19" s="143"/>
      <c r="J19" s="123"/>
      <c r="K19" s="124" t="s">
        <v>31</v>
      </c>
      <c r="L19" s="144">
        <f t="shared" si="7"/>
        <v>0</v>
      </c>
      <c r="M19" s="144">
        <f t="shared" si="8"/>
        <v>0</v>
      </c>
      <c r="N19" s="144">
        <f t="shared" si="9"/>
        <v>0</v>
      </c>
    </row>
    <row r="20" spans="2:14" x14ac:dyDescent="0.25">
      <c r="B20" s="123"/>
      <c r="C20" s="124" t="s">
        <v>32</v>
      </c>
      <c r="D20" s="143"/>
      <c r="E20" s="143"/>
      <c r="F20" s="143"/>
      <c r="J20" s="123"/>
      <c r="K20" s="124" t="s">
        <v>32</v>
      </c>
      <c r="L20" s="144">
        <f t="shared" si="7"/>
        <v>0</v>
      </c>
      <c r="M20" s="144">
        <f t="shared" si="8"/>
        <v>0</v>
      </c>
      <c r="N20" s="144">
        <f t="shared" si="9"/>
        <v>0</v>
      </c>
    </row>
    <row r="21" spans="2:14" x14ac:dyDescent="0.25">
      <c r="B21" s="123"/>
      <c r="C21" s="124" t="s">
        <v>33</v>
      </c>
      <c r="D21" s="143">
        <v>1110.1293081023794</v>
      </c>
      <c r="E21" s="158">
        <v>1573.3686587614932</v>
      </c>
      <c r="F21" s="158">
        <v>1770.3969500000003</v>
      </c>
      <c r="J21" s="123"/>
      <c r="K21" s="124" t="s">
        <v>33</v>
      </c>
      <c r="L21" s="144">
        <f t="shared" si="7"/>
        <v>1229.2199261269036</v>
      </c>
      <c r="M21" s="144">
        <f t="shared" si="8"/>
        <v>1695.6078059586264</v>
      </c>
      <c r="N21" s="144">
        <f t="shared" si="9"/>
        <v>1875.7270570012017</v>
      </c>
    </row>
    <row r="22" spans="2:14" x14ac:dyDescent="0.25">
      <c r="B22" s="123"/>
      <c r="C22" s="122" t="s">
        <v>34</v>
      </c>
      <c r="D22" s="145"/>
      <c r="E22" s="145"/>
      <c r="F22" s="145"/>
      <c r="J22" s="123"/>
      <c r="K22" s="122" t="s">
        <v>34</v>
      </c>
      <c r="L22" s="145"/>
      <c r="M22" s="145"/>
      <c r="N22" s="145"/>
    </row>
    <row r="23" spans="2:14" x14ac:dyDescent="0.25">
      <c r="B23" s="123"/>
      <c r="C23" s="125" t="s">
        <v>35</v>
      </c>
      <c r="D23" s="143"/>
      <c r="E23" s="143"/>
      <c r="F23" s="143"/>
      <c r="J23" s="123"/>
      <c r="K23" s="125" t="s">
        <v>35</v>
      </c>
      <c r="L23" s="143"/>
      <c r="M23" s="143"/>
      <c r="N23" s="143"/>
    </row>
    <row r="24" spans="2:14" x14ac:dyDescent="0.25">
      <c r="B24" s="123"/>
      <c r="C24" s="124" t="s">
        <v>36</v>
      </c>
      <c r="D24" s="143">
        <v>10960.8860388908</v>
      </c>
      <c r="E24" s="158">
        <v>11927.543133191741</v>
      </c>
      <c r="F24" s="158">
        <v>10971.582459999996</v>
      </c>
      <c r="J24" s="123"/>
      <c r="K24" s="124" t="s">
        <v>36</v>
      </c>
      <c r="L24" s="144">
        <f>(1+($N$6-$E$6)/$E$6)*D24</f>
        <v>12136.729864417026</v>
      </c>
      <c r="M24" s="144">
        <f>(1+($N$6-$G$6)/$G$6)*E24</f>
        <v>12854.225314535102</v>
      </c>
      <c r="N24" s="144">
        <f>(1+($N$6-$I$6)/$I$6)*F24</f>
        <v>11624.338868377397</v>
      </c>
    </row>
    <row r="25" spans="2:14" x14ac:dyDescent="0.25">
      <c r="B25" s="123"/>
      <c r="C25" s="124" t="s">
        <v>37</v>
      </c>
      <c r="D25" s="143">
        <v>257.79189532008058</v>
      </c>
      <c r="E25" s="158">
        <v>333.18622070701025</v>
      </c>
      <c r="F25" s="158">
        <v>610.48364000000015</v>
      </c>
      <c r="J25" s="123"/>
      <c r="K25" s="124" t="s">
        <v>37</v>
      </c>
      <c r="L25" s="144">
        <f>(1+($N$6-$E$6)/$E$6)*D25</f>
        <v>285.44686840412652</v>
      </c>
      <c r="M25" s="144">
        <f>(1+($N$6-$G$6)/$G$6)*E25</f>
        <v>359.07233407927026</v>
      </c>
      <c r="N25" s="144">
        <f>(1+($N$6-$I$6)/$I$6)*F25</f>
        <v>646.80448156249997</v>
      </c>
    </row>
    <row r="26" spans="2:14" x14ac:dyDescent="0.25">
      <c r="B26" s="123"/>
      <c r="C26" s="124" t="s">
        <v>38</v>
      </c>
      <c r="D26" s="143"/>
      <c r="E26" s="143"/>
      <c r="F26" s="143"/>
      <c r="J26" s="123"/>
      <c r="K26" s="124" t="s">
        <v>38</v>
      </c>
      <c r="L26" s="144">
        <f>(1+($N$6-$E$6)/$E$6)*D26</f>
        <v>0</v>
      </c>
      <c r="M26" s="144"/>
      <c r="N26" s="144">
        <f>(1+($N$6-$I$6)/$I$6)*F26</f>
        <v>0</v>
      </c>
    </row>
    <row r="27" spans="2:14" x14ac:dyDescent="0.25">
      <c r="B27" s="123"/>
      <c r="C27" s="126" t="s">
        <v>39</v>
      </c>
      <c r="D27" s="146">
        <v>16966.569484064479</v>
      </c>
      <c r="E27" s="146">
        <v>18732.297168540012</v>
      </c>
      <c r="F27" s="146">
        <v>18084.31463999999</v>
      </c>
      <c r="J27" s="123"/>
      <c r="K27" s="126" t="s">
        <v>39</v>
      </c>
      <c r="L27" s="165">
        <f>(1+($N$6-$E$6)/$E$6)*D27</f>
        <v>18786.681097068511</v>
      </c>
      <c r="M27" s="165">
        <f>(1+($N$6-$G$6)/$G$6)*E27</f>
        <v>20187.658579341263</v>
      </c>
      <c r="N27" s="144">
        <f>(1+($N$6-$I$6)/$I$6)*F27</f>
        <v>19160.244417259601</v>
      </c>
    </row>
    <row r="28" spans="2:14" x14ac:dyDescent="0.25">
      <c r="B28" s="123"/>
      <c r="C28" s="122" t="s">
        <v>40</v>
      </c>
      <c r="D28" s="145"/>
      <c r="E28" s="145"/>
      <c r="F28" s="145"/>
      <c r="J28" s="123"/>
      <c r="K28" s="122" t="s">
        <v>40</v>
      </c>
      <c r="L28" s="145"/>
      <c r="M28" s="145"/>
      <c r="N28" s="145"/>
    </row>
    <row r="29" spans="2:14" x14ac:dyDescent="0.25">
      <c r="B29" s="123"/>
      <c r="C29" s="124" t="s">
        <v>27</v>
      </c>
      <c r="D29" s="143">
        <v>3242.8565890031537</v>
      </c>
      <c r="E29" s="158">
        <v>2023.1506841922967</v>
      </c>
      <c r="F29" s="158">
        <v>3405.2999700000018</v>
      </c>
      <c r="J29" s="123"/>
      <c r="K29" s="124" t="s">
        <v>27</v>
      </c>
      <c r="L29" s="144">
        <f t="shared" ref="L29:L35" si="10">(1+($N$6-$E$6)/$E$6)*D29</f>
        <v>3590.7384010863188</v>
      </c>
      <c r="M29" s="144">
        <f t="shared" ref="M29:M35" si="11">(1+($N$6-$G$6)/$G$6)*E29</f>
        <v>2180.3345793396907</v>
      </c>
      <c r="N29" s="144">
        <f t="shared" ref="N29:N35" si="12">(1+($N$6-$I$6)/$I$6)*F29</f>
        <v>3607.8989465805298</v>
      </c>
    </row>
    <row r="30" spans="2:14" x14ac:dyDescent="0.25">
      <c r="B30" s="123"/>
      <c r="C30" s="124" t="s">
        <v>28</v>
      </c>
      <c r="D30" s="143">
        <v>284.22406459285241</v>
      </c>
      <c r="E30" s="158">
        <v>272.06386227325402</v>
      </c>
      <c r="F30" s="158">
        <v>337.18003999999991</v>
      </c>
      <c r="J30" s="123"/>
      <c r="K30" s="124" t="s">
        <v>28</v>
      </c>
      <c r="L30" s="144">
        <f t="shared" si="10"/>
        <v>314.71458426723569</v>
      </c>
      <c r="M30" s="144">
        <f t="shared" si="11"/>
        <v>293.20121893931321</v>
      </c>
      <c r="N30" s="144">
        <f t="shared" si="12"/>
        <v>357.24063132211518</v>
      </c>
    </row>
    <row r="31" spans="2:14" x14ac:dyDescent="0.25">
      <c r="B31" s="123"/>
      <c r="C31" s="124" t="s">
        <v>29</v>
      </c>
      <c r="D31" s="143">
        <v>318.21177708268476</v>
      </c>
      <c r="E31" s="158">
        <v>263.30434414405039</v>
      </c>
      <c r="F31" s="158">
        <v>483.41973000000002</v>
      </c>
      <c r="J31" s="123"/>
      <c r="K31" s="124" t="s">
        <v>29</v>
      </c>
      <c r="L31" s="144">
        <f t="shared" si="10"/>
        <v>352.34837443118408</v>
      </c>
      <c r="M31" s="144">
        <f t="shared" si="11"/>
        <v>283.76115081948336</v>
      </c>
      <c r="N31" s="144">
        <f t="shared" si="12"/>
        <v>512.18087980168264</v>
      </c>
    </row>
    <row r="32" spans="2:14" x14ac:dyDescent="0.25">
      <c r="B32" s="123"/>
      <c r="C32" s="124" t="s">
        <v>30</v>
      </c>
      <c r="D32" s="143">
        <v>68.816313696394317</v>
      </c>
      <c r="E32" s="158">
        <v>20.197385281773734</v>
      </c>
      <c r="F32" s="158">
        <v>37.071510000000004</v>
      </c>
      <c r="J32" s="123"/>
      <c r="K32" s="124" t="s">
        <v>30</v>
      </c>
      <c r="L32" s="144">
        <f t="shared" si="10"/>
        <v>76.198676515264538</v>
      </c>
      <c r="M32" s="144">
        <f t="shared" si="11"/>
        <v>21.76657323954035</v>
      </c>
      <c r="N32" s="144">
        <f t="shared" si="12"/>
        <v>39.27708661658653</v>
      </c>
    </row>
    <row r="33" spans="2:14" x14ac:dyDescent="0.25">
      <c r="B33" s="123"/>
      <c r="C33" s="124" t="s">
        <v>31</v>
      </c>
      <c r="D33" s="143">
        <v>290.72758239358905</v>
      </c>
      <c r="E33" s="158">
        <v>323.74890711327191</v>
      </c>
      <c r="F33" s="158">
        <v>906.66968999999915</v>
      </c>
      <c r="J33" s="123"/>
      <c r="K33" s="124" t="s">
        <v>31</v>
      </c>
      <c r="L33" s="144">
        <f t="shared" si="10"/>
        <v>321.91577570704339</v>
      </c>
      <c r="M33" s="144">
        <f t="shared" si="11"/>
        <v>348.90181078346592</v>
      </c>
      <c r="N33" s="144">
        <f t="shared" si="12"/>
        <v>960.61217756610461</v>
      </c>
    </row>
    <row r="34" spans="2:14" x14ac:dyDescent="0.25">
      <c r="B34" s="123"/>
      <c r="C34" s="124" t="s">
        <v>32</v>
      </c>
      <c r="D34" s="143"/>
      <c r="E34" s="143"/>
      <c r="F34" s="143"/>
      <c r="J34" s="123"/>
      <c r="K34" s="124" t="s">
        <v>32</v>
      </c>
      <c r="L34" s="144">
        <f t="shared" si="10"/>
        <v>0</v>
      </c>
      <c r="M34" s="144">
        <f t="shared" si="11"/>
        <v>0</v>
      </c>
      <c r="N34" s="144">
        <f t="shared" si="12"/>
        <v>0</v>
      </c>
    </row>
    <row r="35" spans="2:14" x14ac:dyDescent="0.25">
      <c r="B35" s="123"/>
      <c r="C35" s="124" t="s">
        <v>41</v>
      </c>
      <c r="D35" s="143">
        <v>784.18652622295269</v>
      </c>
      <c r="E35" s="159">
        <v>794.35171060302082</v>
      </c>
      <c r="F35" s="159">
        <v>866.41715999999997</v>
      </c>
      <c r="J35" s="123"/>
      <c r="K35" s="124" t="s">
        <v>41</v>
      </c>
      <c r="L35" s="144">
        <f t="shared" si="10"/>
        <v>868.31119293770951</v>
      </c>
      <c r="M35" s="144">
        <f t="shared" si="11"/>
        <v>856.06698320488636</v>
      </c>
      <c r="N35" s="144">
        <f t="shared" si="12"/>
        <v>917.96481555288437</v>
      </c>
    </row>
    <row r="36" spans="2:14" x14ac:dyDescent="0.25">
      <c r="B36" s="123"/>
      <c r="C36" s="122" t="s">
        <v>42</v>
      </c>
      <c r="D36" s="145"/>
      <c r="E36" s="145"/>
      <c r="F36" s="145"/>
      <c r="J36" s="123"/>
      <c r="K36" s="122" t="s">
        <v>42</v>
      </c>
      <c r="L36" s="145"/>
      <c r="M36" s="145"/>
      <c r="N36" s="145"/>
    </row>
    <row r="37" spans="2:14" x14ac:dyDescent="0.25">
      <c r="B37" s="123"/>
      <c r="C37" s="125" t="s">
        <v>35</v>
      </c>
      <c r="D37" s="143">
        <v>15826.778782455574</v>
      </c>
      <c r="E37" s="158">
        <v>17941.353140320203</v>
      </c>
      <c r="F37" s="158">
        <v>15966.379620000005</v>
      </c>
      <c r="J37" s="123"/>
      <c r="K37" s="125" t="s">
        <v>35</v>
      </c>
      <c r="L37" s="144">
        <f t="shared" ref="L37:L42" si="13">(1+($N$6-$E$6)/$E$6)*D37</f>
        <v>17524.617811461947</v>
      </c>
      <c r="M37" s="144">
        <f t="shared" ref="M37:M42" si="14">(1+($N$6-$G$6)/$G$6)*E37</f>
        <v>19335.264030322116</v>
      </c>
      <c r="N37" s="144">
        <f t="shared" ref="N37:N42" si="15">(1+($N$6-$I$6)/$I$6)*F37</f>
        <v>16916.302445949521</v>
      </c>
    </row>
    <row r="38" spans="2:14" x14ac:dyDescent="0.25">
      <c r="B38" s="123"/>
      <c r="C38" s="124" t="s">
        <v>36</v>
      </c>
      <c r="D38" s="143">
        <v>56.911499999999997</v>
      </c>
      <c r="E38" s="158">
        <v>988.27921000000015</v>
      </c>
      <c r="F38" s="158">
        <v>50.486059999999995</v>
      </c>
      <c r="J38" s="123"/>
      <c r="K38" s="124" t="s">
        <v>36</v>
      </c>
      <c r="L38" s="144">
        <f t="shared" si="13"/>
        <v>63.016757881433804</v>
      </c>
      <c r="M38" s="144">
        <f t="shared" si="14"/>
        <v>1065.0612198298843</v>
      </c>
      <c r="N38" s="144">
        <f t="shared" si="15"/>
        <v>53.489737848557674</v>
      </c>
    </row>
    <row r="39" spans="2:14" x14ac:dyDescent="0.25">
      <c r="B39" s="123"/>
      <c r="C39" s="124" t="s">
        <v>37</v>
      </c>
      <c r="D39" s="143">
        <v>62.56938014744204</v>
      </c>
      <c r="E39" s="158">
        <v>75.431742129606576</v>
      </c>
      <c r="F39" s="158">
        <v>60.236430000000006</v>
      </c>
      <c r="J39" s="123"/>
      <c r="K39" s="124" t="s">
        <v>37</v>
      </c>
      <c r="L39" s="144">
        <f t="shared" si="13"/>
        <v>69.281594748737007</v>
      </c>
      <c r="M39" s="144">
        <f t="shared" si="14"/>
        <v>81.292232471886194</v>
      </c>
      <c r="N39" s="144">
        <f t="shared" si="15"/>
        <v>63.82020798677884</v>
      </c>
    </row>
    <row r="40" spans="2:14" x14ac:dyDescent="0.25">
      <c r="B40" s="123"/>
      <c r="C40" s="124" t="s">
        <v>43</v>
      </c>
      <c r="D40" s="143">
        <v>262.40197118747756</v>
      </c>
      <c r="E40" s="158">
        <v>522.09629042452093</v>
      </c>
      <c r="F40" s="158">
        <v>313.61758999999995</v>
      </c>
      <c r="J40" s="123"/>
      <c r="K40" s="124" t="s">
        <v>43</v>
      </c>
      <c r="L40" s="144">
        <f t="shared" si="13"/>
        <v>290.55149637476154</v>
      </c>
      <c r="M40" s="144">
        <f t="shared" si="14"/>
        <v>562.65932372309817</v>
      </c>
      <c r="N40" s="144">
        <f t="shared" si="15"/>
        <v>332.27632882812486</v>
      </c>
    </row>
    <row r="41" spans="2:14" x14ac:dyDescent="0.25">
      <c r="B41" s="123"/>
      <c r="C41" s="127" t="s">
        <v>44</v>
      </c>
      <c r="D41" s="146">
        <v>21197.68448678212</v>
      </c>
      <c r="E41" s="146">
        <v>23223.977276481997</v>
      </c>
      <c r="F41" s="146">
        <v>22426.777800000007</v>
      </c>
      <c r="J41" s="123"/>
      <c r="K41" s="127" t="s">
        <v>44</v>
      </c>
      <c r="L41" s="148">
        <f t="shared" si="13"/>
        <v>23471.694665411636</v>
      </c>
      <c r="M41" s="148">
        <f t="shared" si="14"/>
        <v>25028.309122673363</v>
      </c>
      <c r="N41" s="148">
        <f t="shared" si="15"/>
        <v>23761.063258052887</v>
      </c>
    </row>
    <row r="42" spans="2:14" x14ac:dyDescent="0.25">
      <c r="B42" s="121"/>
      <c r="C42" s="147" t="s">
        <v>129</v>
      </c>
      <c r="D42" s="148">
        <v>38164.253970846599</v>
      </c>
      <c r="E42" s="148">
        <v>41956.274445022005</v>
      </c>
      <c r="F42" s="148">
        <v>40511.092439999993</v>
      </c>
      <c r="H42" s="112"/>
      <c r="J42" s="121"/>
      <c r="K42" s="147" t="s">
        <v>129</v>
      </c>
      <c r="L42" s="148">
        <f t="shared" si="13"/>
        <v>42258.375762480144</v>
      </c>
      <c r="M42" s="148">
        <f t="shared" si="14"/>
        <v>45215.967702014626</v>
      </c>
      <c r="N42" s="148">
        <f t="shared" si="15"/>
        <v>42921.307675312484</v>
      </c>
    </row>
    <row r="44" spans="2:14" x14ac:dyDescent="0.25">
      <c r="C44" s="149"/>
      <c r="D44" s="153"/>
      <c r="K44" s="149"/>
    </row>
    <row r="45" spans="2:14" ht="15.75" x14ac:dyDescent="0.25">
      <c r="B45" s="154" t="s">
        <v>130</v>
      </c>
      <c r="C45" s="139"/>
      <c r="D45" s="139"/>
      <c r="J45" s="154" t="s">
        <v>130</v>
      </c>
      <c r="K45" s="139"/>
      <c r="L45" s="139"/>
    </row>
    <row r="46" spans="2:14" x14ac:dyDescent="0.25">
      <c r="B46" s="150"/>
      <c r="C46" s="151"/>
      <c r="D46" s="152"/>
      <c r="J46" s="150"/>
      <c r="K46" s="151"/>
      <c r="L46" s="152"/>
    </row>
    <row r="47" spans="2:14" x14ac:dyDescent="0.25">
      <c r="B47" s="119"/>
      <c r="C47" s="120"/>
      <c r="D47" s="141" t="s">
        <v>127</v>
      </c>
      <c r="E47" s="141" t="s">
        <v>127</v>
      </c>
      <c r="F47" s="141" t="s">
        <v>127</v>
      </c>
      <c r="J47" s="119"/>
      <c r="K47" s="120"/>
      <c r="L47" s="141" t="s">
        <v>127</v>
      </c>
      <c r="M47" s="141" t="s">
        <v>127</v>
      </c>
      <c r="N47" s="141" t="s">
        <v>127</v>
      </c>
    </row>
    <row r="48" spans="2:14" x14ac:dyDescent="0.25">
      <c r="B48" s="121"/>
      <c r="C48" s="128" t="s">
        <v>48</v>
      </c>
      <c r="D48" s="142" t="s">
        <v>128</v>
      </c>
      <c r="E48" s="142" t="s">
        <v>128</v>
      </c>
      <c r="F48" s="142" t="s">
        <v>128</v>
      </c>
      <c r="J48" s="121"/>
      <c r="K48" s="128" t="s">
        <v>48</v>
      </c>
      <c r="L48" s="142" t="s">
        <v>128</v>
      </c>
      <c r="M48" s="142" t="s">
        <v>128</v>
      </c>
      <c r="N48" s="142" t="s">
        <v>128</v>
      </c>
    </row>
    <row r="49" spans="2:14" x14ac:dyDescent="0.25">
      <c r="B49" s="123"/>
      <c r="C49" s="124" t="s">
        <v>49</v>
      </c>
      <c r="D49" s="143">
        <v>10752.281434448585</v>
      </c>
      <c r="E49" s="158">
        <v>10827.030341393071</v>
      </c>
      <c r="F49" s="158">
        <v>5597.4570792313398</v>
      </c>
      <c r="J49" s="123"/>
      <c r="K49" s="124" t="s">
        <v>49</v>
      </c>
      <c r="L49" s="158">
        <f t="shared" ref="L49:L57" si="16">(1+($N$6-$E$6)/$E$6)*D49</f>
        <v>11905.746919826086</v>
      </c>
      <c r="M49" s="158">
        <f t="shared" ref="M49:M57" si="17">(1+($N$6-$G$6)/$G$6)*E49</f>
        <v>11668.210790895084</v>
      </c>
      <c r="N49" s="158">
        <f t="shared" ref="N49:N57" si="18">(1+($N$6-$I$6)/$I$6)*F49</f>
        <v>5930.4788645942608</v>
      </c>
    </row>
    <row r="50" spans="2:14" x14ac:dyDescent="0.25">
      <c r="B50" s="123"/>
      <c r="C50" s="124" t="s">
        <v>50</v>
      </c>
      <c r="D50" s="143">
        <v>1983.5474899999999</v>
      </c>
      <c r="E50" s="143">
        <v>2952.8850000000002</v>
      </c>
      <c r="F50" s="143">
        <v>3398.7475099999997</v>
      </c>
      <c r="J50" s="123"/>
      <c r="K50" s="124" t="s">
        <v>50</v>
      </c>
      <c r="L50" s="143">
        <f t="shared" si="16"/>
        <v>2196.3352208895521</v>
      </c>
      <c r="M50" s="143">
        <f t="shared" si="17"/>
        <v>3182.302398243678</v>
      </c>
      <c r="N50" s="143">
        <f t="shared" si="18"/>
        <v>3600.9566467127393</v>
      </c>
    </row>
    <row r="51" spans="2:14" x14ac:dyDescent="0.25">
      <c r="B51" s="123"/>
      <c r="C51" s="124" t="s">
        <v>51</v>
      </c>
      <c r="D51" s="143">
        <v>1610.6594213780722</v>
      </c>
      <c r="E51" s="143">
        <v>2126.2569356961749</v>
      </c>
      <c r="F51" s="143">
        <v>1100.7328588344776</v>
      </c>
      <c r="J51" s="123"/>
      <c r="K51" s="124" t="s">
        <v>51</v>
      </c>
      <c r="L51" s="143">
        <f t="shared" si="16"/>
        <v>1783.4450820384675</v>
      </c>
      <c r="M51" s="143">
        <f t="shared" si="17"/>
        <v>2291.451426570351</v>
      </c>
      <c r="N51" s="143">
        <f t="shared" si="18"/>
        <v>1166.2211719502304</v>
      </c>
    </row>
    <row r="52" spans="2:14" x14ac:dyDescent="0.25">
      <c r="B52" s="123"/>
      <c r="C52" s="124" t="s">
        <v>52</v>
      </c>
      <c r="D52" s="143">
        <v>703.65117337130255</v>
      </c>
      <c r="E52" s="143">
        <v>793.54847739881382</v>
      </c>
      <c r="F52" s="143">
        <v>493.8502254097524</v>
      </c>
      <c r="J52" s="123"/>
      <c r="K52" s="124" t="s">
        <v>52</v>
      </c>
      <c r="L52" s="143">
        <f t="shared" si="16"/>
        <v>779.13630154408463</v>
      </c>
      <c r="M52" s="143">
        <f t="shared" si="17"/>
        <v>855.20134470149162</v>
      </c>
      <c r="N52" s="143">
        <f t="shared" si="18"/>
        <v>523.23193954170267</v>
      </c>
    </row>
    <row r="53" spans="2:14" x14ac:dyDescent="0.25">
      <c r="B53" s="123"/>
      <c r="C53" s="124" t="s">
        <v>53</v>
      </c>
      <c r="D53" s="143">
        <v>3386.4378222555442</v>
      </c>
      <c r="E53" s="143">
        <v>2964.7696762977694</v>
      </c>
      <c r="F53" s="143">
        <v>1912.1018737098393</v>
      </c>
      <c r="J53" s="123"/>
      <c r="K53" s="124" t="s">
        <v>53</v>
      </c>
      <c r="L53" s="143">
        <f t="shared" si="16"/>
        <v>3749.7225046889926</v>
      </c>
      <c r="M53" s="143">
        <f t="shared" si="17"/>
        <v>3195.1104262856575</v>
      </c>
      <c r="N53" s="143">
        <f t="shared" si="18"/>
        <v>2025.8627423981045</v>
      </c>
    </row>
    <row r="54" spans="2:14" x14ac:dyDescent="0.25">
      <c r="B54" s="123"/>
      <c r="C54" s="124" t="s">
        <v>54</v>
      </c>
      <c r="D54" s="143">
        <v>448.39975928963798</v>
      </c>
      <c r="E54" s="143">
        <v>429.85118183177127</v>
      </c>
      <c r="F54" s="143">
        <v>390.17543849675798</v>
      </c>
      <c r="J54" s="123"/>
      <c r="K54" s="124" t="s">
        <v>54</v>
      </c>
      <c r="L54" s="143">
        <f t="shared" si="16"/>
        <v>496.50244792789357</v>
      </c>
      <c r="M54" s="143">
        <f t="shared" si="17"/>
        <v>463.24745014828716</v>
      </c>
      <c r="N54" s="143">
        <f t="shared" si="18"/>
        <v>413.38900124386066</v>
      </c>
    </row>
    <row r="55" spans="2:14" x14ac:dyDescent="0.25">
      <c r="B55" s="123"/>
      <c r="C55" s="124" t="s">
        <v>55</v>
      </c>
      <c r="D55" s="143">
        <v>400.91822999999988</v>
      </c>
      <c r="E55" s="143">
        <v>-35.948570000000004</v>
      </c>
      <c r="F55" s="143">
        <v>871.18458999999962</v>
      </c>
      <c r="J55" s="123"/>
      <c r="K55" s="124" t="s">
        <v>55</v>
      </c>
      <c r="L55" s="143">
        <f t="shared" si="16"/>
        <v>443.92727357674607</v>
      </c>
      <c r="M55" s="143">
        <f t="shared" si="17"/>
        <v>-38.741508905504524</v>
      </c>
      <c r="N55" s="143">
        <f t="shared" si="18"/>
        <v>923.01588471754746</v>
      </c>
    </row>
    <row r="56" spans="2:14" x14ac:dyDescent="0.25">
      <c r="B56" s="123"/>
      <c r="C56" s="129" t="s">
        <v>56</v>
      </c>
      <c r="D56" s="143"/>
      <c r="E56" s="143">
        <v>112.10624747208692</v>
      </c>
      <c r="F56" s="143">
        <v>136.80496052021479</v>
      </c>
      <c r="J56" s="123"/>
      <c r="K56" s="129" t="s">
        <v>56</v>
      </c>
      <c r="L56" s="143">
        <f t="shared" si="16"/>
        <v>0</v>
      </c>
      <c r="M56" s="143">
        <f t="shared" si="17"/>
        <v>120.81607654497938</v>
      </c>
      <c r="N56" s="143">
        <f t="shared" si="18"/>
        <v>144.94419795501119</v>
      </c>
    </row>
    <row r="57" spans="2:14" x14ac:dyDescent="0.25">
      <c r="B57" s="123"/>
      <c r="C57" s="127" t="s">
        <v>57</v>
      </c>
      <c r="D57" s="146">
        <v>19285.895330743144</v>
      </c>
      <c r="E57" s="146">
        <v>20170.499290089683</v>
      </c>
      <c r="F57" s="146">
        <v>13901.054536202379</v>
      </c>
      <c r="J57" s="123"/>
      <c r="K57" s="127" t="s">
        <v>57</v>
      </c>
      <c r="L57" s="146">
        <f t="shared" si="16"/>
        <v>21354.815750491824</v>
      </c>
      <c r="M57" s="146">
        <f t="shared" si="17"/>
        <v>21737.598404484019</v>
      </c>
      <c r="N57" s="146">
        <f t="shared" si="18"/>
        <v>14728.100449113454</v>
      </c>
    </row>
    <row r="58" spans="2:14" x14ac:dyDescent="0.25">
      <c r="B58" s="123"/>
      <c r="C58" s="128" t="s">
        <v>58</v>
      </c>
      <c r="D58" s="155"/>
      <c r="E58" s="155"/>
      <c r="F58" s="155"/>
      <c r="J58" s="123"/>
      <c r="K58" s="128" t="s">
        <v>58</v>
      </c>
      <c r="L58" s="155"/>
      <c r="M58" s="155"/>
      <c r="N58" s="155"/>
    </row>
    <row r="59" spans="2:14" x14ac:dyDescent="0.25">
      <c r="B59" s="123"/>
      <c r="C59" s="124" t="s">
        <v>59</v>
      </c>
      <c r="D59" s="143">
        <v>335.42901815706153</v>
      </c>
      <c r="E59" s="158">
        <v>273.11668679513065</v>
      </c>
      <c r="F59" s="158">
        <v>132.12351999999998</v>
      </c>
      <c r="J59" s="123"/>
      <c r="K59" s="124" t="s">
        <v>59</v>
      </c>
      <c r="L59" s="158">
        <f t="shared" ref="L59:L66" si="19">(1+($N$6-$E$6)/$E$6)*D59</f>
        <v>371.41261825133074</v>
      </c>
      <c r="M59" s="158">
        <f t="shared" ref="M59:M66" si="20">(1+($N$6-$G$6)/$G$6)*E59</f>
        <v>294.33584016597723</v>
      </c>
      <c r="N59" s="158">
        <f t="shared" ref="N59:N66" si="21">(1+($N$6-$I$6)/$I$6)*F59</f>
        <v>139.98423423076918</v>
      </c>
    </row>
    <row r="60" spans="2:14" x14ac:dyDescent="0.25">
      <c r="B60" s="123"/>
      <c r="C60" s="124" t="s">
        <v>60</v>
      </c>
      <c r="D60" s="143">
        <v>9314.6635546656616</v>
      </c>
      <c r="E60" s="158">
        <v>8147.6916972507852</v>
      </c>
      <c r="F60" s="158">
        <v>7954.6026306502699</v>
      </c>
      <c r="J60" s="123"/>
      <c r="K60" s="124" t="s">
        <v>60</v>
      </c>
      <c r="L60" s="158">
        <f t="shared" si="19"/>
        <v>10313.90664402417</v>
      </c>
      <c r="M60" s="158">
        <f t="shared" si="20"/>
        <v>8780.7072839989614</v>
      </c>
      <c r="N60" s="158">
        <f t="shared" si="21"/>
        <v>8427.8632438920813</v>
      </c>
    </row>
    <row r="61" spans="2:14" x14ac:dyDescent="0.25">
      <c r="B61" s="123"/>
      <c r="C61" s="124" t="s">
        <v>61</v>
      </c>
      <c r="D61" s="143">
        <v>1073.0858729132094</v>
      </c>
      <c r="E61" s="158">
        <v>1619.2367700363222</v>
      </c>
      <c r="F61" s="158">
        <v>1151.4200240067501</v>
      </c>
      <c r="J61" s="123"/>
      <c r="K61" s="124" t="s">
        <v>61</v>
      </c>
      <c r="L61" s="158">
        <f t="shared" si="19"/>
        <v>1188.202606491812</v>
      </c>
      <c r="M61" s="158">
        <f t="shared" si="20"/>
        <v>1745.0395313772581</v>
      </c>
      <c r="N61" s="158">
        <f t="shared" si="21"/>
        <v>1219.9239797619591</v>
      </c>
    </row>
    <row r="62" spans="2:14" x14ac:dyDescent="0.25">
      <c r="B62" s="123"/>
      <c r="C62" s="124" t="s">
        <v>62</v>
      </c>
      <c r="D62" s="143">
        <v>2563.8776736767222</v>
      </c>
      <c r="E62" s="158">
        <v>1772.4037078725014</v>
      </c>
      <c r="F62" s="158"/>
      <c r="J62" s="123"/>
      <c r="K62" s="124" t="s">
        <v>62</v>
      </c>
      <c r="L62" s="158">
        <f t="shared" si="19"/>
        <v>2838.9211073280403</v>
      </c>
      <c r="M62" s="158">
        <f t="shared" si="20"/>
        <v>1910.1064112617485</v>
      </c>
      <c r="N62" s="158">
        <f t="shared" si="21"/>
        <v>0</v>
      </c>
    </row>
    <row r="63" spans="2:14" x14ac:dyDescent="0.25">
      <c r="B63" s="123"/>
      <c r="C63" s="129" t="s">
        <v>56</v>
      </c>
      <c r="D63" s="143"/>
      <c r="E63" s="158">
        <v>212.07195558950508</v>
      </c>
      <c r="F63" s="158">
        <v>498.07323942776753</v>
      </c>
      <c r="J63" s="123"/>
      <c r="K63" s="129" t="s">
        <v>56</v>
      </c>
      <c r="L63" s="158">
        <f t="shared" si="19"/>
        <v>0</v>
      </c>
      <c r="M63" s="158">
        <f t="shared" si="20"/>
        <v>228.54838331757205</v>
      </c>
      <c r="N63" s="158">
        <f t="shared" si="21"/>
        <v>527.70620259083773</v>
      </c>
    </row>
    <row r="64" spans="2:14" ht="25.5" x14ac:dyDescent="0.25">
      <c r="B64" s="123"/>
      <c r="C64" s="129" t="s">
        <v>63</v>
      </c>
      <c r="D64" s="143"/>
      <c r="E64" s="158"/>
      <c r="F64" s="158"/>
      <c r="J64" s="123"/>
      <c r="K64" s="129" t="s">
        <v>63</v>
      </c>
      <c r="L64" s="158">
        <f t="shared" si="19"/>
        <v>0</v>
      </c>
      <c r="M64" s="158">
        <f t="shared" si="20"/>
        <v>0</v>
      </c>
      <c r="N64" s="158">
        <f t="shared" si="21"/>
        <v>0</v>
      </c>
    </row>
    <row r="65" spans="2:14" x14ac:dyDescent="0.25">
      <c r="B65" s="123"/>
      <c r="C65" s="127" t="s">
        <v>10</v>
      </c>
      <c r="D65" s="146">
        <v>13287.056119412653</v>
      </c>
      <c r="E65" s="146">
        <v>12024.520817544246</v>
      </c>
      <c r="F65" s="146">
        <v>9736.2194140847878</v>
      </c>
      <c r="J65" s="123"/>
      <c r="K65" s="127" t="s">
        <v>10</v>
      </c>
      <c r="L65" s="146">
        <f t="shared" si="19"/>
        <v>14712.442976095352</v>
      </c>
      <c r="M65" s="146">
        <f t="shared" si="20"/>
        <v>12958.737450121518</v>
      </c>
      <c r="N65" s="146">
        <f t="shared" si="21"/>
        <v>10315.477660475648</v>
      </c>
    </row>
    <row r="66" spans="2:14" x14ac:dyDescent="0.25">
      <c r="B66" s="121"/>
      <c r="C66" s="127" t="s">
        <v>129</v>
      </c>
      <c r="D66" s="146">
        <v>32572.951450155797</v>
      </c>
      <c r="E66" s="146">
        <v>32195.020107633929</v>
      </c>
      <c r="F66" s="146">
        <v>23637.273950287166</v>
      </c>
      <c r="J66" s="121"/>
      <c r="K66" s="127" t="s">
        <v>129</v>
      </c>
      <c r="L66" s="146">
        <f t="shared" si="19"/>
        <v>36067.258726587177</v>
      </c>
      <c r="M66" s="146">
        <f t="shared" si="20"/>
        <v>34696.335854605539</v>
      </c>
      <c r="N66" s="146">
        <f t="shared" si="21"/>
        <v>25043.5781095891</v>
      </c>
    </row>
    <row r="67" spans="2:14" x14ac:dyDescent="0.25">
      <c r="C67" s="149"/>
      <c r="D67" s="156"/>
      <c r="E67" s="160"/>
    </row>
    <row r="68" spans="2:14" ht="15.75" thickBot="1" x14ac:dyDescent="0.3">
      <c r="C68" s="180" t="s">
        <v>112</v>
      </c>
      <c r="D68" s="180">
        <f>D42+D66</f>
        <v>70737.205421002393</v>
      </c>
      <c r="E68" s="180">
        <f t="shared" ref="E68:F68" si="22">E42+E66</f>
        <v>74151.294552655934</v>
      </c>
      <c r="F68" s="180">
        <f t="shared" si="22"/>
        <v>64148.366390287163</v>
      </c>
      <c r="K68" s="180" t="s">
        <v>112</v>
      </c>
      <c r="L68" s="180">
        <f>L42+L66</f>
        <v>78325.634489067321</v>
      </c>
      <c r="M68" s="180">
        <f t="shared" ref="M68:N68" si="23">M42+M66</f>
        <v>79912.303556620172</v>
      </c>
      <c r="N68" s="180">
        <f t="shared" si="23"/>
        <v>67964.885784901591</v>
      </c>
    </row>
    <row r="69" spans="2:14" ht="15.75" thickTop="1" x14ac:dyDescent="0.25"/>
    <row r="72" spans="2:14" x14ac:dyDescent="0.25">
      <c r="B72" s="75" t="s">
        <v>120</v>
      </c>
      <c r="C72" s="134" t="s">
        <v>123</v>
      </c>
    </row>
    <row r="73" spans="2:14" x14ac:dyDescent="0.25">
      <c r="B73" s="75"/>
      <c r="C73" s="134"/>
    </row>
    <row r="74" spans="2:14" ht="45" x14ac:dyDescent="0.25">
      <c r="B74" s="75" t="s">
        <v>26</v>
      </c>
      <c r="C74" s="75"/>
    </row>
    <row r="75" spans="2:14" x14ac:dyDescent="0.25">
      <c r="B75" s="131" t="s">
        <v>27</v>
      </c>
      <c r="C75" s="123" t="s">
        <v>121</v>
      </c>
    </row>
    <row r="76" spans="2:14" x14ac:dyDescent="0.25">
      <c r="B76" s="131" t="s">
        <v>28</v>
      </c>
      <c r="C76" s="123" t="s">
        <v>121</v>
      </c>
    </row>
    <row r="77" spans="2:14" x14ac:dyDescent="0.25">
      <c r="B77" s="131" t="s">
        <v>29</v>
      </c>
      <c r="C77" s="123" t="s">
        <v>121</v>
      </c>
    </row>
    <row r="78" spans="2:14" x14ac:dyDescent="0.25">
      <c r="B78" s="131" t="s">
        <v>30</v>
      </c>
      <c r="C78" s="123" t="s">
        <v>121</v>
      </c>
    </row>
    <row r="79" spans="2:14" x14ac:dyDescent="0.25">
      <c r="B79" s="131" t="s">
        <v>31</v>
      </c>
      <c r="C79" s="123"/>
    </row>
    <row r="80" spans="2:14" x14ac:dyDescent="0.25">
      <c r="B80" s="131" t="s">
        <v>32</v>
      </c>
      <c r="C80" s="123" t="s">
        <v>121</v>
      </c>
    </row>
    <row r="81" spans="2:3" x14ac:dyDescent="0.25">
      <c r="B81" s="131" t="s">
        <v>33</v>
      </c>
      <c r="C81" s="123" t="s">
        <v>121</v>
      </c>
    </row>
    <row r="82" spans="2:3" x14ac:dyDescent="0.25">
      <c r="B82" s="130" t="s">
        <v>34</v>
      </c>
      <c r="C82" s="123"/>
    </row>
    <row r="83" spans="2:3" ht="51.75" x14ac:dyDescent="0.25">
      <c r="B83" s="132" t="s">
        <v>35</v>
      </c>
      <c r="C83" s="123" t="s">
        <v>121</v>
      </c>
    </row>
    <row r="84" spans="2:3" x14ac:dyDescent="0.25">
      <c r="B84" s="131" t="s">
        <v>36</v>
      </c>
      <c r="C84" s="123" t="s">
        <v>121</v>
      </c>
    </row>
    <row r="85" spans="2:3" x14ac:dyDescent="0.25">
      <c r="B85" s="131" t="s">
        <v>37</v>
      </c>
      <c r="C85" s="123" t="s">
        <v>121</v>
      </c>
    </row>
    <row r="86" spans="2:3" x14ac:dyDescent="0.25">
      <c r="B86" s="131" t="s">
        <v>38</v>
      </c>
      <c r="C86" s="123"/>
    </row>
    <row r="87" spans="2:3" x14ac:dyDescent="0.25">
      <c r="B87" s="131" t="s">
        <v>39</v>
      </c>
      <c r="C87" s="123"/>
    </row>
    <row r="88" spans="2:3" x14ac:dyDescent="0.25">
      <c r="B88" s="130" t="s">
        <v>40</v>
      </c>
      <c r="C88" s="123"/>
    </row>
    <row r="89" spans="2:3" x14ac:dyDescent="0.25">
      <c r="B89" s="131" t="s">
        <v>27</v>
      </c>
      <c r="C89" s="123" t="s">
        <v>121</v>
      </c>
    </row>
    <row r="90" spans="2:3" x14ac:dyDescent="0.25">
      <c r="B90" s="131" t="s">
        <v>28</v>
      </c>
      <c r="C90" s="123" t="s">
        <v>121</v>
      </c>
    </row>
    <row r="91" spans="2:3" x14ac:dyDescent="0.25">
      <c r="B91" s="131" t="s">
        <v>29</v>
      </c>
      <c r="C91" s="123" t="s">
        <v>121</v>
      </c>
    </row>
    <row r="92" spans="2:3" x14ac:dyDescent="0.25">
      <c r="B92" s="131" t="s">
        <v>30</v>
      </c>
      <c r="C92" s="123" t="s">
        <v>121</v>
      </c>
    </row>
    <row r="93" spans="2:3" x14ac:dyDescent="0.25">
      <c r="B93" s="131" t="s">
        <v>31</v>
      </c>
      <c r="C93" s="123" t="s">
        <v>121</v>
      </c>
    </row>
    <row r="94" spans="2:3" x14ac:dyDescent="0.25">
      <c r="B94" s="131" t="s">
        <v>32</v>
      </c>
      <c r="C94" s="123" t="s">
        <v>121</v>
      </c>
    </row>
    <row r="95" spans="2:3" x14ac:dyDescent="0.25">
      <c r="B95" s="131" t="s">
        <v>41</v>
      </c>
      <c r="C95" s="123" t="s">
        <v>121</v>
      </c>
    </row>
    <row r="96" spans="2:3" x14ac:dyDescent="0.25">
      <c r="B96" s="130" t="s">
        <v>42</v>
      </c>
      <c r="C96" s="123"/>
    </row>
    <row r="97" spans="2:3" ht="51.75" x14ac:dyDescent="0.25">
      <c r="B97" s="132" t="s">
        <v>35</v>
      </c>
      <c r="C97" s="123" t="s">
        <v>122</v>
      </c>
    </row>
    <row r="98" spans="2:3" x14ac:dyDescent="0.25">
      <c r="B98" s="131" t="s">
        <v>36</v>
      </c>
      <c r="C98" s="123" t="s">
        <v>121</v>
      </c>
    </row>
    <row r="99" spans="2:3" x14ac:dyDescent="0.25">
      <c r="B99" s="131" t="s">
        <v>37</v>
      </c>
      <c r="C99" s="123" t="s">
        <v>121</v>
      </c>
    </row>
    <row r="100" spans="2:3" x14ac:dyDescent="0.25">
      <c r="B100" s="131" t="s">
        <v>43</v>
      </c>
      <c r="C100" s="123" t="s">
        <v>121</v>
      </c>
    </row>
    <row r="101" spans="2:3" x14ac:dyDescent="0.25">
      <c r="B101" s="133" t="s">
        <v>44</v>
      </c>
      <c r="C101" s="123"/>
    </row>
    <row r="102" spans="2:3" x14ac:dyDescent="0.25">
      <c r="B102" s="135" t="s">
        <v>45</v>
      </c>
      <c r="C102" s="123"/>
    </row>
    <row r="106" spans="2:3" x14ac:dyDescent="0.25">
      <c r="B106" s="75" t="s">
        <v>120</v>
      </c>
      <c r="C106" s="134" t="s">
        <v>119</v>
      </c>
    </row>
    <row r="107" spans="2:3" x14ac:dyDescent="0.25">
      <c r="B107" s="75"/>
      <c r="C107" s="134"/>
    </row>
    <row r="108" spans="2:3" x14ac:dyDescent="0.25">
      <c r="B108" s="130" t="s">
        <v>48</v>
      </c>
      <c r="C108" s="136"/>
    </row>
    <row r="109" spans="2:3" x14ac:dyDescent="0.25">
      <c r="B109" s="131" t="s">
        <v>49</v>
      </c>
      <c r="C109" s="123" t="s">
        <v>124</v>
      </c>
    </row>
    <row r="110" spans="2:3" x14ac:dyDescent="0.25">
      <c r="B110" s="131" t="s">
        <v>50</v>
      </c>
      <c r="C110" s="123" t="s">
        <v>124</v>
      </c>
    </row>
    <row r="111" spans="2:3" x14ac:dyDescent="0.25">
      <c r="B111" s="131" t="s">
        <v>51</v>
      </c>
      <c r="C111" s="123" t="s">
        <v>124</v>
      </c>
    </row>
    <row r="112" spans="2:3" x14ac:dyDescent="0.25">
      <c r="B112" s="131" t="s">
        <v>52</v>
      </c>
      <c r="C112" s="123" t="s">
        <v>124</v>
      </c>
    </row>
    <row r="113" spans="2:3" x14ac:dyDescent="0.25">
      <c r="B113" s="131" t="s">
        <v>53</v>
      </c>
      <c r="C113" s="123" t="s">
        <v>124</v>
      </c>
    </row>
    <row r="114" spans="2:3" x14ac:dyDescent="0.25">
      <c r="B114" s="131" t="s">
        <v>54</v>
      </c>
      <c r="C114" s="123" t="s">
        <v>124</v>
      </c>
    </row>
    <row r="115" spans="2:3" x14ac:dyDescent="0.25">
      <c r="B115" s="131" t="s">
        <v>55</v>
      </c>
      <c r="C115" s="123" t="s">
        <v>125</v>
      </c>
    </row>
    <row r="116" spans="2:3" x14ac:dyDescent="0.25">
      <c r="B116" s="130" t="s">
        <v>56</v>
      </c>
      <c r="C116" s="123" t="s">
        <v>125</v>
      </c>
    </row>
    <row r="117" spans="2:3" x14ac:dyDescent="0.25">
      <c r="B117" s="131" t="s">
        <v>57</v>
      </c>
      <c r="C117" s="123"/>
    </row>
    <row r="118" spans="2:3" x14ac:dyDescent="0.25">
      <c r="B118" s="131" t="s">
        <v>58</v>
      </c>
      <c r="C118" s="123"/>
    </row>
    <row r="119" spans="2:3" x14ac:dyDescent="0.25">
      <c r="B119" s="131" t="s">
        <v>59</v>
      </c>
      <c r="C119" s="123" t="s">
        <v>124</v>
      </c>
    </row>
    <row r="120" spans="2:3" x14ac:dyDescent="0.25">
      <c r="B120" s="131" t="s">
        <v>60</v>
      </c>
      <c r="C120" s="123" t="s">
        <v>125</v>
      </c>
    </row>
    <row r="121" spans="2:3" x14ac:dyDescent="0.25">
      <c r="B121" s="131" t="s">
        <v>61</v>
      </c>
      <c r="C121" s="123" t="s">
        <v>124</v>
      </c>
    </row>
    <row r="122" spans="2:3" x14ac:dyDescent="0.25">
      <c r="B122" s="131" t="s">
        <v>62</v>
      </c>
      <c r="C122" s="123" t="s">
        <v>124</v>
      </c>
    </row>
    <row r="123" spans="2:3" x14ac:dyDescent="0.25">
      <c r="B123" s="131" t="s">
        <v>56</v>
      </c>
      <c r="C123" s="123" t="s">
        <v>125</v>
      </c>
    </row>
    <row r="124" spans="2:3" x14ac:dyDescent="0.25">
      <c r="B124" s="130" t="s">
        <v>63</v>
      </c>
      <c r="C124" s="123"/>
    </row>
    <row r="125" spans="2:3" x14ac:dyDescent="0.25">
      <c r="B125" s="130" t="s">
        <v>10</v>
      </c>
      <c r="C125" s="123"/>
    </row>
    <row r="126" spans="2:3" x14ac:dyDescent="0.25">
      <c r="B126" s="130" t="s">
        <v>45</v>
      </c>
      <c r="C126" s="136"/>
    </row>
  </sheetData>
  <mergeCells count="1">
    <mergeCell ref="B10:C1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ttachment xmlns="31acd040-1a27-49be-a391-42ce7a38d4b6">Primary attachment</Attachment>
    <TaxCatchAll xmlns="8f493e50-f4fa-4672-bec5-6587e791f720">
      <Value>59</Value>
      <Value>16</Value>
    </TaxCatchAll>
    <Published_x0020_Externally xmlns="8f493e50-f4fa-4672-bec5-6587e791f720">Yes</Published_x0020_Externally>
    <DocumentSetDescription xmlns="http://schemas.microsoft.com/sharepoint/v3" xsi:nil="true"/>
    <d6f93840efd54e8db1963dd4139c127c xmlns="963a2b00-4130-4e76-9a63-56535bc3f9a8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Models and Pricing Tariffs</TermName>
          <TermId xmlns="http://schemas.microsoft.com/office/infopath/2007/PartnerControls">2d578944-a888-48cf-9157-a3f07df87eae</TermId>
        </TermInfo>
      </Terms>
    </d6f93840efd54e8db1963dd4139c127c>
    <Record_x0020_Number xmlns="8f493e50-f4fa-4672-bec5-6587e791f720">R0000361520</Record_x0020_Number>
    <j8d35c2313b64707a46c0a12992c3f39 xmlns="963a2b00-4130-4e76-9a63-56535bc3f9a8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Revenue Proposal</TermName>
          <TermId xmlns="http://schemas.microsoft.com/office/infopath/2007/PartnerControls">f3980111-814c-44b7-9aa4-fe076fe6d80d</TermId>
        </TermInfo>
      </Terms>
    </j8d35c2313b64707a46c0a12992c3f39>
    <Attachment_x0020_ID xmlns="31acd040-1a27-49be-a391-42ce7a38d4b6">TN052</Attachment_x0020_ID>
    <Document_x0020_Category xmlns="31acd040-1a27-49be-a391-42ce7a38d4b6" xsi:nil="true"/>
  </documentManagement>
</p:properties>
</file>

<file path=customXml/item3.xml><?xml version="1.0" encoding="utf-8"?>
<?mso-contentType ?>
<spe:Receivers xmlns:spe="http://schemas.microsoft.com/sharepoint/events">
  <Receiver>
    <Name/>
    <Synchronization>Asynchronous</Synchronization>
    <Type>10003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10009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10103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102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10002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istribution 17 Document" ma:contentTypeID="0x01010001E02CCC3410964E993CCD35D068A93E020300B9D107C97F602643A5BC3B47586DEE05" ma:contentTypeVersion="11" ma:contentTypeDescription="" ma:contentTypeScope="" ma:versionID="29605f74d052370e74795e7e903340f4">
  <xsd:schema xmlns:xsd="http://www.w3.org/2001/XMLSchema" xmlns:xs="http://www.w3.org/2001/XMLSchema" xmlns:p="http://schemas.microsoft.com/office/2006/metadata/properties" xmlns:ns1="http://schemas.microsoft.com/sharepoint/v3" xmlns:ns2="8f493e50-f4fa-4672-bec5-6587e791f720" xmlns:ns3="963a2b00-4130-4e76-9a63-56535bc3f9a8" xmlns:ns4="31acd040-1a27-49be-a391-42ce7a38d4b6" targetNamespace="http://schemas.microsoft.com/office/2006/metadata/properties" ma:root="true" ma:fieldsID="0264b864174238293508c115de6bbf29" ns1:_="" ns2:_="" ns3:_="" ns4:_="">
    <xsd:import namespace="http://schemas.microsoft.com/sharepoint/v3"/>
    <xsd:import namespace="8f493e50-f4fa-4672-bec5-6587e791f720"/>
    <xsd:import namespace="963a2b00-4130-4e76-9a63-56535bc3f9a8"/>
    <xsd:import namespace="31acd040-1a27-49be-a391-42ce7a38d4b6"/>
    <xsd:element name="properties">
      <xsd:complexType>
        <xsd:sequence>
          <xsd:element name="documentManagement">
            <xsd:complexType>
              <xsd:all>
                <xsd:element ref="ns2:Record_x0020_Number" minOccurs="0"/>
                <xsd:element ref="ns3:j8d35c2313b64707a46c0a12992c3f39" minOccurs="0"/>
                <xsd:element ref="ns2:TaxCatchAll" minOccurs="0"/>
                <xsd:element ref="ns2:TaxCatchAllLabel" minOccurs="0"/>
                <xsd:element ref="ns3:d6f93840efd54e8db1963dd4139c127c" minOccurs="0"/>
                <xsd:element ref="ns1:DocumentSetDescription" minOccurs="0"/>
                <xsd:element ref="ns4:Attachment" minOccurs="0"/>
                <xsd:element ref="ns2:Published_x0020_Externally" minOccurs="0"/>
                <xsd:element ref="ns4:Attachment_x0020_ID" minOccurs="0"/>
                <xsd:element ref="ns4:Document_x0020_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5" nillable="true" ma:displayName="Description" ma:description="A description of the Document Set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493e50-f4fa-4672-bec5-6587e791f720" elementFormDefault="qualified">
    <xsd:import namespace="http://schemas.microsoft.com/office/2006/documentManagement/types"/>
    <xsd:import namespace="http://schemas.microsoft.com/office/infopath/2007/PartnerControls"/>
    <xsd:element name="Record_x0020_Number" ma:index="2" nillable="true" ma:displayName="Record Number" ma:internalName="Record_x0020_Number">
      <xsd:simpleType>
        <xsd:restriction base="dms:Text">
          <xsd:maxLength value="255"/>
        </xsd:restriction>
      </xsd:simpleType>
    </xsd:element>
    <xsd:element name="TaxCatchAll" ma:index="10" nillable="true" ma:displayName="Taxonomy Catch All Column" ma:hidden="true" ma:list="{3910154b-12ea-4dcd-bebd-7986f904c7cd}" ma:internalName="TaxCatchAll" ma:showField="CatchAllData" ma:web="8f493e50-f4fa-4672-bec5-6587e791f7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3910154b-12ea-4dcd-bebd-7986f904c7cd}" ma:internalName="TaxCatchAllLabel" ma:readOnly="true" ma:showField="CatchAllDataLabel" ma:web="8f493e50-f4fa-4672-bec5-6587e791f7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ed_x0020_Externally" ma:index="17" nillable="true" ma:displayName="Published Externally" ma:default="No" ma:format="RadioButtons" ma:internalName="Published_x0020_Externally">
      <xsd:simpleType>
        <xsd:restriction base="dms:Choice">
          <xsd:enumeration value="Yes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a2b00-4130-4e76-9a63-56535bc3f9a8" elementFormDefault="qualified">
    <xsd:import namespace="http://schemas.microsoft.com/office/2006/documentManagement/types"/>
    <xsd:import namespace="http://schemas.microsoft.com/office/infopath/2007/PartnerControls"/>
    <xsd:element name="j8d35c2313b64707a46c0a12992c3f39" ma:index="9" nillable="true" ma:taxonomy="true" ma:internalName="j8d35c2313b64707a46c0a12992c3f39" ma:taxonomyFieldName="Determination_x0020_Activity" ma:displayName="Determination Activity" ma:readOnly="false" ma:default="16;#Revenue Proposal|f3980111-814c-44b7-9aa4-fe076fe6d80d" ma:fieldId="{38d35c23-13b6-4707-a46c-0a12992c3f39}" ma:sspId="ad4ba584-9f2e-4c1f-a403-05b05b3bfc09" ma:termSetId="ef65c028-b485-4826-ace0-e6ca04857ea0" ma:anchorId="8c5389de-5c03-4935-a18a-40ceada24933" ma:open="false" ma:isKeyword="false">
      <xsd:complexType>
        <xsd:sequence>
          <xsd:element ref="pc:Terms" minOccurs="0" maxOccurs="1"/>
        </xsd:sequence>
      </xsd:complexType>
    </xsd:element>
    <xsd:element name="d6f93840efd54e8db1963dd4139c127c" ma:index="13" nillable="true" ma:taxonomy="true" ma:internalName="d6f93840efd54e8db1963dd4139c127c" ma:taxonomyFieldName="Determination_x0020_Category" ma:displayName="Determination Category" ma:default="55;#Supporting Documentation|54f61c4a-23b8-4acc-b5f4-9c145a97108c" ma:fieldId="{d6f93840-efd5-4e8d-b196-3dd4139c127c}" ma:sspId="ad4ba584-9f2e-4c1f-a403-05b05b3bfc09" ma:termSetId="ef65c028-b485-4826-ace0-e6ca04857ea0" ma:anchorId="ef143162-b2b2-4c33-83f2-f70325f64e16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cd040-1a27-49be-a391-42ce7a38d4b6" elementFormDefault="qualified">
    <xsd:import namespace="http://schemas.microsoft.com/office/2006/documentManagement/types"/>
    <xsd:import namespace="http://schemas.microsoft.com/office/infopath/2007/PartnerControls"/>
    <xsd:element name="Attachment" ma:index="16" nillable="true" ma:displayName="Attachment" ma:default="Secondary attachment" ma:format="RadioButtons" ma:internalName="Attachment">
      <xsd:simpleType>
        <xsd:restriction base="dms:Choice">
          <xsd:enumeration value="Primary attachment"/>
          <xsd:enumeration value="Secondary attachment"/>
          <xsd:enumeration value="Not applicable"/>
        </xsd:restriction>
      </xsd:simpleType>
    </xsd:element>
    <xsd:element name="Attachment_x0020_ID" ma:index="18" nillable="true" ma:displayName="Attachment ID" ma:description="ID number from the Table of Attachments in the Regulatory Proposal document" ma:indexed="true" ma:internalName="Attachment_x0020_ID">
      <xsd:simpleType>
        <xsd:restriction base="dms:Text">
          <xsd:maxLength value="255"/>
        </xsd:restriction>
      </xsd:simpleType>
    </xsd:element>
    <xsd:element name="Document_x0020_Category" ma:index="19" nillable="true" ma:displayName="Category" ma:format="Dropdown" ma:internalName="Document_x0020_Category">
      <xsd:simpleType>
        <xsd:restriction base="dms:Choice">
          <xsd:enumeration value="Overview"/>
          <xsd:enumeration value="Fact Sheet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52397A-9386-47DB-B5B7-E738713A45EA}"/>
</file>

<file path=customXml/itemProps2.xml><?xml version="1.0" encoding="utf-8"?>
<ds:datastoreItem xmlns:ds="http://schemas.openxmlformats.org/officeDocument/2006/customXml" ds:itemID="{4BE76D80-2E7F-4C78-A68E-9841493EF597}"/>
</file>

<file path=customXml/itemProps3.xml><?xml version="1.0" encoding="utf-8"?>
<ds:datastoreItem xmlns:ds="http://schemas.openxmlformats.org/officeDocument/2006/customXml" ds:itemID="{82E992B7-FFDD-4972-9870-365322E6DE5B}"/>
</file>

<file path=customXml/itemProps4.xml><?xml version="1.0" encoding="utf-8"?>
<ds:datastoreItem xmlns:ds="http://schemas.openxmlformats.org/officeDocument/2006/customXml" ds:itemID="{A0496752-43B1-43C0-8892-78866DAB86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Sheet</vt:lpstr>
      <vt:lpstr>Model Structure</vt:lpstr>
      <vt:lpstr>&gt;&gt;&gt;&gt;&gt;</vt:lpstr>
      <vt:lpstr>Standard Control Opex</vt:lpstr>
      <vt:lpstr>Outputs</vt:lpstr>
      <vt:lpstr>Asset Growth</vt:lpstr>
      <vt:lpstr>CAM inputs</vt:lpstr>
      <vt:lpstr>Opex Map</vt:lpstr>
      <vt:lpstr>RIN Data</vt:lpstr>
      <vt:lpstr>'Standard Control Opex'!Print_Area</vt:lpstr>
      <vt:lpstr>ThousandtoMillion</vt:lpstr>
    </vt:vector>
  </TitlesOfParts>
  <Company>Transend Networks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Opex Base Step Trend Model - Standard Control</dc:title>
  <dc:creator>swardm</dc:creator>
  <cp:lastModifiedBy>Shaun Leaman</cp:lastModifiedBy>
  <cp:lastPrinted>2015-11-10T00:20:41Z</cp:lastPrinted>
  <dcterms:created xsi:type="dcterms:W3CDTF">2015-09-02T05:35:35Z</dcterms:created>
  <dcterms:modified xsi:type="dcterms:W3CDTF">2016-01-19T05:38:24Z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0x01010001E02CCC3410964E993CCD35D068A93E020300B9D107C97F602643A5BC3B47586DEE05</vt:lpwstr>
  </property>
  <property fmtid="{D5CDD505-2E9C-101B-9397-08002B2CF9AE}" pid="3" name="Determination_x0020_Category">
    <vt:lpwstr>59;#Models and Pricing Tariffs|2d578944-a888-48cf-9157-a3f07df87eae</vt:lpwstr>
  </property>
  <property fmtid="{D5CDD505-2E9C-101B-9397-08002B2CF9AE}" pid="4" name="Determination_x0020_Activity">
    <vt:lpwstr>16;#Revenue Proposal|f3980111-814c-44b7-9aa4-fe076fe6d80d</vt:lpwstr>
  </property>
  <property fmtid="{D5CDD505-2E9C-101B-9397-08002B2CF9AE}" pid="5" name="Determination Category">
    <vt:lpwstr>59</vt:lpwstr>
  </property>
  <property fmtid="{D5CDD505-2E9C-101B-9397-08002B2CF9AE}" pid="6" name="Determination Activity">
    <vt:lpwstr>16</vt:lpwstr>
  </property>
  <property fmtid="{D5CDD505-2E9C-101B-9397-08002B2CF9AE}" pid="7" name="RecordPoint_WorkflowType">
    <vt:lpwstr>ActiveSubmitStub</vt:lpwstr>
  </property>
  <property fmtid="{D5CDD505-2E9C-101B-9397-08002B2CF9AE}" pid="8" name="RecordPoint_ActiveItemListId">
    <vt:lpwstr>{31acd040-1a27-49be-a391-42ce7a38d4b6}</vt:lpwstr>
  </property>
  <property fmtid="{D5CDD505-2E9C-101B-9397-08002B2CF9AE}" pid="9" name="RecordPoint_ActiveItemUniqueId">
    <vt:lpwstr>{b642d8f2-a929-478f-aaeb-541019915b28}</vt:lpwstr>
  </property>
  <property fmtid="{D5CDD505-2E9C-101B-9397-08002B2CF9AE}" pid="10" name="RecordPoint_ActiveItemWebId">
    <vt:lpwstr>{963a2b00-4130-4e76-9a63-56535bc3f9a8}</vt:lpwstr>
  </property>
  <property fmtid="{D5CDD505-2E9C-101B-9397-08002B2CF9AE}" pid="11" name="RecordPoint_ActiveItemSiteId">
    <vt:lpwstr>{813152b7-69c2-464f-b7a1-05afac6a8a9a}</vt:lpwstr>
  </property>
  <property fmtid="{D5CDD505-2E9C-101B-9397-08002B2CF9AE}" pid="12" name="RecordPoint_RecordNumberSubmitted">
    <vt:lpwstr>R0000361520</vt:lpwstr>
  </property>
  <property fmtid="{D5CDD505-2E9C-101B-9397-08002B2CF9AE}" pid="13" name="RecordPoint_SubmissionCompleted">
    <vt:lpwstr>2016-01-27T13:43:35.7990904+11:00</vt:lpwstr>
  </property>
  <property fmtid="{D5CDD505-2E9C-101B-9397-08002B2CF9AE}" pid="14" name="IconOverlay">
    <vt:lpwstr/>
  </property>
</Properties>
</file>