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95" yWindow="810" windowWidth="16260" windowHeight="9270" tabRatio="792" activeTab="6"/>
  </bookViews>
  <sheets>
    <sheet name="TOC" sheetId="1" r:id="rId1"/>
    <sheet name="QLD_Sum" sheetId="115" r:id="rId2"/>
    <sheet name="NSW_Sum" sheetId="114" r:id="rId3"/>
    <sheet name="SA_Sum" sheetId="116" r:id="rId4"/>
    <sheet name="VIC_Sum" sheetId="113" r:id="rId5"/>
    <sheet name="TAS_Win" sheetId="118" r:id="rId6"/>
    <sheet name="DailyDemandData" sheetId="107" r:id="rId7"/>
    <sheet name="DailyDemandData OLD LOCKED" sheetId="125" state="hidden" r:id="rId8"/>
    <sheet name="ADE" sheetId="126" state="hidden" r:id="rId9"/>
    <sheet name="MEL" sheetId="127" state="hidden" r:id="rId10"/>
    <sheet name="SYD" sheetId="128" state="hidden" r:id="rId11"/>
    <sheet name="BRI" sheetId="129" state="hidden" r:id="rId12"/>
    <sheet name="HOB Winter" sheetId="130" state="hidden" r:id="rId13"/>
    <sheet name="SYD Winter" sheetId="131" state="hidden" r:id="rId14"/>
  </sheets>
  <definedNames>
    <definedName name="_xlnm.Print_Area" localSheetId="2">NSW_Sum!$A$1:$V$57</definedName>
    <definedName name="_xlnm.Print_Area" localSheetId="1">QLD_Sum!$A$1:$V$57</definedName>
    <definedName name="_xlnm.Print_Area" localSheetId="3">SA_Sum!$A$1:$V$58</definedName>
    <definedName name="_xlnm.Print_Area" localSheetId="5">TAS_Win!$A$1:$V$56</definedName>
    <definedName name="_xlnm.Print_Area" localSheetId="0">TOC!$A$1:$O$39</definedName>
    <definedName name="_xlnm.Print_Area" localSheetId="4">VIC_Sum!$A$1:$V$57</definedName>
    <definedName name="_xlnm.Print_Titles" localSheetId="6">DailyDemandData!$1:$3</definedName>
  </definedNames>
  <calcPr calcId="145621"/>
</workbook>
</file>

<file path=xl/calcChain.xml><?xml version="1.0" encoding="utf-8"?>
<calcChain xmlns="http://schemas.openxmlformats.org/spreadsheetml/2006/main">
  <c r="A54" i="131" l="1"/>
  <c r="A55" i="131" s="1"/>
  <c r="A56" i="131" s="1"/>
  <c r="A57" i="131" s="1"/>
  <c r="A58" i="131" s="1"/>
  <c r="A59" i="131" s="1"/>
  <c r="A60" i="131" s="1"/>
  <c r="A61" i="131" s="1"/>
  <c r="A62" i="131" s="1"/>
  <c r="A63" i="131" s="1"/>
  <c r="A64" i="131" s="1"/>
  <c r="A65" i="131" s="1"/>
  <c r="A66" i="131" s="1"/>
  <c r="A67" i="131" s="1"/>
  <c r="A68" i="131" s="1"/>
  <c r="A69" i="131" s="1"/>
  <c r="A70" i="131" s="1"/>
  <c r="A71" i="131" s="1"/>
  <c r="A72" i="131" s="1"/>
  <c r="A73" i="131" s="1"/>
  <c r="A74" i="131" s="1"/>
  <c r="A75" i="131" s="1"/>
  <c r="A76" i="131" s="1"/>
  <c r="A77" i="131" s="1"/>
  <c r="A78" i="131" s="1"/>
  <c r="A79" i="131" s="1"/>
  <c r="A80" i="131" s="1"/>
  <c r="A81" i="131" s="1"/>
  <c r="A82" i="131" s="1"/>
  <c r="A83" i="131" s="1"/>
  <c r="A10" i="131"/>
  <c r="A11" i="131" s="1"/>
  <c r="A12" i="131" s="1"/>
  <c r="A13" i="131" s="1"/>
  <c r="A14" i="131" s="1"/>
  <c r="A15" i="131" s="1"/>
  <c r="A16" i="131" s="1"/>
  <c r="A17" i="131" s="1"/>
  <c r="A18" i="131" s="1"/>
  <c r="A19" i="131" s="1"/>
  <c r="A20" i="131" s="1"/>
  <c r="A21" i="131" s="1"/>
  <c r="A22" i="131" s="1"/>
  <c r="A23" i="131" s="1"/>
  <c r="A24" i="131" s="1"/>
  <c r="A25" i="131" s="1"/>
  <c r="A26" i="131" s="1"/>
  <c r="A27" i="131" s="1"/>
  <c r="A28" i="131" s="1"/>
  <c r="A29" i="131" s="1"/>
  <c r="A30" i="131" s="1"/>
  <c r="A31" i="131" s="1"/>
  <c r="A32" i="131" s="1"/>
  <c r="A33" i="131" s="1"/>
  <c r="A34" i="131" s="1"/>
  <c r="A35" i="131" s="1"/>
  <c r="A36" i="131" s="1"/>
  <c r="A37" i="131" s="1"/>
  <c r="A38" i="131" s="1"/>
  <c r="A96" i="130"/>
  <c r="A97" i="130"/>
  <c r="A98" i="130" s="1"/>
  <c r="A99" i="130" s="1"/>
  <c r="A100" i="130" s="1"/>
  <c r="A101" i="130" s="1"/>
  <c r="A102" i="130" s="1"/>
  <c r="A103" i="130" s="1"/>
  <c r="A104" i="130" s="1"/>
  <c r="A105" i="130" s="1"/>
  <c r="A106" i="130" s="1"/>
  <c r="A107" i="130" s="1"/>
  <c r="A108" i="130" s="1"/>
  <c r="A109" i="130" s="1"/>
  <c r="A110" i="130" s="1"/>
  <c r="A111" i="130" s="1"/>
  <c r="A112" i="130" s="1"/>
  <c r="A113" i="130" s="1"/>
  <c r="A114" i="130" s="1"/>
  <c r="A115" i="130" s="1"/>
  <c r="A116" i="130" s="1"/>
  <c r="A117" i="130" s="1"/>
  <c r="A118" i="130" s="1"/>
  <c r="A119" i="130" s="1"/>
  <c r="A120" i="130" s="1"/>
  <c r="A121" i="130" s="1"/>
  <c r="A122" i="130" s="1"/>
  <c r="A123" i="130" s="1"/>
  <c r="A124" i="130" s="1"/>
  <c r="A125" i="130" s="1"/>
  <c r="A52" i="130"/>
  <c r="A53" i="130"/>
  <c r="A54" i="130" s="1"/>
  <c r="A55" i="130" s="1"/>
  <c r="A56" i="130" s="1"/>
  <c r="A57" i="130" s="1"/>
  <c r="A58" i="130" s="1"/>
  <c r="A59" i="130" s="1"/>
  <c r="A60" i="130" s="1"/>
  <c r="A61" i="130" s="1"/>
  <c r="A62" i="130" s="1"/>
  <c r="A63" i="130" s="1"/>
  <c r="A64" i="130" s="1"/>
  <c r="A65" i="130" s="1"/>
  <c r="A66" i="130" s="1"/>
  <c r="A67" i="130" s="1"/>
  <c r="A68" i="130" s="1"/>
  <c r="A69" i="130" s="1"/>
  <c r="A70" i="130" s="1"/>
  <c r="A71" i="130" s="1"/>
  <c r="A72" i="130" s="1"/>
  <c r="A73" i="130" s="1"/>
  <c r="A74" i="130" s="1"/>
  <c r="A75" i="130" s="1"/>
  <c r="A76" i="130" s="1"/>
  <c r="A77" i="130" s="1"/>
  <c r="A78" i="130" s="1"/>
  <c r="A79" i="130" s="1"/>
  <c r="A80" i="130" s="1"/>
  <c r="A81" i="130" s="1"/>
  <c r="A9" i="130"/>
  <c r="A10" i="130"/>
  <c r="A11" i="130" s="1"/>
  <c r="A12" i="130" s="1"/>
  <c r="A13" i="130" s="1"/>
  <c r="A14" i="130" s="1"/>
  <c r="A15" i="130" s="1"/>
  <c r="A16" i="130" s="1"/>
  <c r="A17" i="130" s="1"/>
  <c r="A18" i="130" s="1"/>
  <c r="A19" i="130" s="1"/>
  <c r="A20" i="130" s="1"/>
  <c r="A21" i="130" s="1"/>
  <c r="A22" i="130" s="1"/>
  <c r="A23" i="130" s="1"/>
  <c r="A24" i="130" s="1"/>
  <c r="A25" i="130" s="1"/>
  <c r="A26" i="130" s="1"/>
  <c r="A27" i="130" s="1"/>
  <c r="A28" i="130" s="1"/>
  <c r="A29" i="130" s="1"/>
  <c r="A30" i="130" s="1"/>
  <c r="A31" i="130" s="1"/>
  <c r="A32" i="130" s="1"/>
  <c r="A33" i="130" s="1"/>
  <c r="A34" i="130" s="1"/>
  <c r="A35" i="130" s="1"/>
  <c r="A36" i="130" s="1"/>
  <c r="A37" i="130" s="1"/>
  <c r="A9" i="129"/>
  <c r="A10" i="129" s="1"/>
  <c r="A11" i="129" s="1"/>
  <c r="A12" i="129" s="1"/>
  <c r="A13" i="129"/>
  <c r="A14" i="129" s="1"/>
  <c r="A15" i="129" s="1"/>
  <c r="A16" i="129" s="1"/>
  <c r="A17" i="129" s="1"/>
  <c r="A18" i="129" s="1"/>
  <c r="A19" i="129" s="1"/>
  <c r="A20" i="129" s="1"/>
  <c r="A21" i="129" s="1"/>
  <c r="A22" i="129" s="1"/>
  <c r="A23" i="129" s="1"/>
  <c r="A24" i="129" s="1"/>
  <c r="A25" i="129" s="1"/>
  <c r="A26" i="129" s="1"/>
  <c r="A27" i="129" s="1"/>
  <c r="A28" i="129" s="1"/>
  <c r="A29" i="129" s="1"/>
  <c r="A30" i="129" s="1"/>
  <c r="A31" i="129" s="1"/>
  <c r="A32" i="129" s="1"/>
  <c r="A33" i="129" s="1"/>
  <c r="A34" i="129" s="1"/>
  <c r="A35" i="129" s="1"/>
  <c r="A36" i="129" s="1"/>
  <c r="A37" i="129" s="1"/>
  <c r="A38" i="129" s="1"/>
  <c r="A10" i="128"/>
  <c r="A11" i="128" s="1"/>
  <c r="A12" i="128"/>
  <c r="A13" i="128" s="1"/>
  <c r="A14" i="128" s="1"/>
  <c r="A15" i="128" s="1"/>
  <c r="A16" i="128" s="1"/>
  <c r="A17" i="128" s="1"/>
  <c r="A18" i="128" s="1"/>
  <c r="A19" i="128" s="1"/>
  <c r="A20" i="128" s="1"/>
  <c r="A21" i="128" s="1"/>
  <c r="A22" i="128" s="1"/>
  <c r="A23" i="128" s="1"/>
  <c r="A24" i="128" s="1"/>
  <c r="A25" i="128" s="1"/>
  <c r="A26" i="128" s="1"/>
  <c r="A27" i="128" s="1"/>
  <c r="A28" i="128" s="1"/>
  <c r="A29" i="128" s="1"/>
  <c r="A30" i="128" s="1"/>
  <c r="A31" i="128" s="1"/>
  <c r="A32" i="128" s="1"/>
  <c r="A33" i="128" s="1"/>
  <c r="A34" i="128" s="1"/>
  <c r="A35" i="128" s="1"/>
  <c r="A36" i="128" s="1"/>
  <c r="A37" i="128" s="1"/>
  <c r="A38" i="128" s="1"/>
  <c r="A39" i="128" s="1"/>
  <c r="A10" i="127"/>
  <c r="A11" i="127" s="1"/>
  <c r="A12" i="127" s="1"/>
  <c r="A13" i="127" s="1"/>
  <c r="A14" i="127"/>
  <c r="A15" i="127" s="1"/>
  <c r="A16" i="127" s="1"/>
  <c r="A17" i="127" s="1"/>
  <c r="A18" i="127" s="1"/>
  <c r="A19" i="127" s="1"/>
  <c r="A20" i="127" s="1"/>
  <c r="A21" i="127" s="1"/>
  <c r="A22" i="127" s="1"/>
  <c r="A23" i="127" s="1"/>
  <c r="A24" i="127" s="1"/>
  <c r="A25" i="127" s="1"/>
  <c r="A26" i="127" s="1"/>
  <c r="A27" i="127" s="1"/>
  <c r="A28" i="127" s="1"/>
  <c r="A29" i="127" s="1"/>
  <c r="A30" i="127" s="1"/>
  <c r="A31" i="127" s="1"/>
  <c r="A32" i="127" s="1"/>
  <c r="A33" i="127" s="1"/>
  <c r="A34" i="127" s="1"/>
  <c r="A35" i="127" s="1"/>
  <c r="A36" i="127" s="1"/>
  <c r="A37" i="127" s="1"/>
  <c r="A38" i="127" s="1"/>
  <c r="A39" i="127" s="1"/>
  <c r="A55" i="126"/>
  <c r="A56" i="126" s="1"/>
  <c r="A57" i="126"/>
  <c r="A58" i="126" s="1"/>
  <c r="A59" i="126" s="1"/>
  <c r="A60" i="126" s="1"/>
  <c r="A61" i="126" s="1"/>
  <c r="A62" i="126" s="1"/>
  <c r="A63" i="126" s="1"/>
  <c r="A64" i="126" s="1"/>
  <c r="A65" i="126" s="1"/>
  <c r="A66" i="126" s="1"/>
  <c r="A67" i="126" s="1"/>
  <c r="A68" i="126" s="1"/>
  <c r="A69" i="126" s="1"/>
  <c r="A70" i="126" s="1"/>
  <c r="A71" i="126" s="1"/>
  <c r="A72" i="126" s="1"/>
  <c r="A73" i="126" s="1"/>
  <c r="A74" i="126" s="1"/>
  <c r="A75" i="126" s="1"/>
  <c r="A76" i="126" s="1"/>
  <c r="A77" i="126" s="1"/>
  <c r="A78" i="126" s="1"/>
  <c r="A79" i="126" s="1"/>
  <c r="A80" i="126" s="1"/>
  <c r="A81" i="126" s="1"/>
  <c r="A10" i="126"/>
  <c r="A11" i="126"/>
  <c r="A12" i="126" s="1"/>
  <c r="A13" i="126" s="1"/>
  <c r="A14" i="126" s="1"/>
  <c r="A15" i="126" s="1"/>
  <c r="A16" i="126" s="1"/>
  <c r="A17" i="126" s="1"/>
  <c r="A18" i="126" s="1"/>
  <c r="A19" i="126" s="1"/>
  <c r="A20" i="126" s="1"/>
  <c r="A21" i="126" s="1"/>
  <c r="A22" i="126" s="1"/>
  <c r="A23" i="126" s="1"/>
  <c r="A24" i="126" s="1"/>
  <c r="A25" i="126" s="1"/>
  <c r="A26" i="126" s="1"/>
  <c r="A27" i="126" s="1"/>
  <c r="A28" i="126" s="1"/>
  <c r="A29" i="126" s="1"/>
  <c r="A30" i="126" s="1"/>
  <c r="A31" i="126" s="1"/>
  <c r="A32" i="126" s="1"/>
  <c r="A33" i="126" s="1"/>
  <c r="A34" i="126" s="1"/>
  <c r="A35" i="126" s="1"/>
  <c r="A36" i="126" s="1"/>
  <c r="A37" i="126" s="1"/>
  <c r="A38" i="126" s="1"/>
  <c r="A39" i="126" s="1"/>
  <c r="O6" i="125"/>
  <c r="N6" i="125"/>
  <c r="C1" i="125"/>
  <c r="B1" i="125"/>
  <c r="J5" i="125"/>
  <c r="J6" i="125"/>
  <c r="J7" i="125"/>
  <c r="J8" i="125"/>
  <c r="J9" i="125"/>
  <c r="J10" i="125"/>
  <c r="J11" i="125"/>
  <c r="J12" i="125"/>
  <c r="J13" i="125"/>
  <c r="J14" i="125"/>
  <c r="J15" i="125"/>
  <c r="J16" i="125"/>
  <c r="J17" i="125"/>
  <c r="J18" i="125"/>
  <c r="J19" i="125"/>
  <c r="J20" i="125"/>
  <c r="J21" i="125"/>
  <c r="J22" i="125"/>
  <c r="J23" i="125"/>
  <c r="J24" i="125"/>
  <c r="J25" i="125"/>
  <c r="J26" i="125"/>
  <c r="J27" i="125"/>
  <c r="J28" i="125"/>
  <c r="J29" i="125"/>
  <c r="J30" i="125"/>
  <c r="J31" i="125"/>
  <c r="J32" i="125"/>
  <c r="J33" i="125"/>
  <c r="J34" i="125"/>
  <c r="J35" i="125"/>
  <c r="J36" i="125"/>
  <c r="J37" i="125"/>
  <c r="J38" i="125"/>
  <c r="J39" i="125"/>
  <c r="J40" i="125"/>
  <c r="J41" i="125"/>
  <c r="J42" i="125"/>
  <c r="J43" i="125"/>
  <c r="J44" i="125"/>
  <c r="J45" i="125"/>
  <c r="J46" i="125"/>
  <c r="J47" i="125"/>
  <c r="J48" i="125"/>
  <c r="J49" i="125"/>
  <c r="J50" i="125"/>
  <c r="J51" i="125"/>
  <c r="J52" i="125"/>
  <c r="J53" i="125"/>
  <c r="J54" i="125"/>
  <c r="J55" i="125"/>
  <c r="J56" i="125"/>
  <c r="J57" i="125"/>
  <c r="J58" i="125"/>
  <c r="J59" i="125"/>
  <c r="J60" i="125"/>
  <c r="J61" i="125"/>
  <c r="J62" i="125"/>
  <c r="J63" i="125"/>
  <c r="J64" i="125"/>
  <c r="J65" i="125"/>
  <c r="J66" i="125"/>
  <c r="J67" i="125"/>
  <c r="J68" i="125"/>
  <c r="J69" i="125"/>
  <c r="J70" i="125"/>
  <c r="J71" i="125"/>
  <c r="J72" i="125"/>
  <c r="J73" i="125"/>
  <c r="J74" i="125"/>
  <c r="J75" i="125"/>
  <c r="J76" i="125"/>
  <c r="J77" i="125"/>
  <c r="J78" i="125"/>
  <c r="J79" i="125"/>
  <c r="J80" i="125"/>
  <c r="J81" i="125"/>
  <c r="J82" i="125"/>
  <c r="J83" i="125"/>
  <c r="J84" i="125"/>
  <c r="J85" i="125"/>
  <c r="J86" i="125"/>
  <c r="J87" i="125"/>
  <c r="J88" i="125"/>
  <c r="J89" i="125"/>
  <c r="J90" i="125"/>
  <c r="J91" i="125"/>
  <c r="J92" i="125"/>
  <c r="J93" i="125"/>
  <c r="J94" i="125"/>
  <c r="J95" i="125"/>
  <c r="J96" i="125"/>
  <c r="J97" i="125"/>
  <c r="J98" i="125"/>
  <c r="J99" i="125"/>
  <c r="J100" i="125"/>
  <c r="J101" i="125"/>
  <c r="J102" i="125"/>
  <c r="J103" i="125"/>
  <c r="J104" i="125"/>
  <c r="J105" i="125"/>
  <c r="J106" i="125"/>
  <c r="J107" i="125"/>
  <c r="J108" i="125"/>
  <c r="J109" i="125"/>
  <c r="J110" i="125"/>
  <c r="J111" i="125"/>
  <c r="J112" i="125"/>
  <c r="J113" i="125"/>
  <c r="J114" i="125"/>
  <c r="J115" i="125"/>
  <c r="J116" i="125"/>
  <c r="J117" i="125"/>
  <c r="J118" i="125"/>
  <c r="J119" i="125"/>
  <c r="J120" i="125"/>
  <c r="J121" i="125"/>
  <c r="J122" i="125"/>
  <c r="J123" i="125"/>
  <c r="J124" i="125"/>
  <c r="J125" i="125"/>
  <c r="J126" i="125"/>
  <c r="J127" i="125"/>
  <c r="J128" i="125"/>
  <c r="J129" i="125"/>
  <c r="J130" i="125"/>
  <c r="J131" i="125"/>
  <c r="J132" i="125"/>
  <c r="J133" i="125"/>
  <c r="J134" i="125"/>
  <c r="J135" i="125"/>
  <c r="J136" i="125"/>
  <c r="J137" i="125"/>
  <c r="J138" i="125"/>
  <c r="J139" i="125"/>
  <c r="J140" i="125"/>
  <c r="J141" i="125"/>
  <c r="J142" i="125"/>
  <c r="J143" i="125"/>
  <c r="J144" i="125"/>
  <c r="J145" i="125"/>
  <c r="J146" i="125"/>
  <c r="J147" i="125"/>
  <c r="J148" i="125"/>
  <c r="J149" i="125"/>
  <c r="J150" i="125"/>
  <c r="J151" i="125"/>
  <c r="J152" i="125"/>
  <c r="J153" i="125"/>
  <c r="J154" i="125"/>
  <c r="J4" i="125"/>
  <c r="H5" i="125"/>
  <c r="H6" i="125"/>
  <c r="H7" i="125"/>
  <c r="H8" i="125"/>
  <c r="H9" i="125"/>
  <c r="H10" i="125"/>
  <c r="H11" i="125"/>
  <c r="H12" i="125"/>
  <c r="H13" i="125"/>
  <c r="H14" i="125"/>
  <c r="H15" i="125"/>
  <c r="H16" i="125"/>
  <c r="H17" i="125"/>
  <c r="H18" i="125"/>
  <c r="H19" i="125"/>
  <c r="H20" i="125"/>
  <c r="H21" i="125"/>
  <c r="H22" i="125"/>
  <c r="H23" i="125"/>
  <c r="H24" i="125"/>
  <c r="H25" i="125"/>
  <c r="H26" i="125"/>
  <c r="H27" i="125"/>
  <c r="H28" i="125"/>
  <c r="H29" i="125"/>
  <c r="H30" i="125"/>
  <c r="H31" i="125"/>
  <c r="H32" i="125"/>
  <c r="H33" i="125"/>
  <c r="H34" i="125"/>
  <c r="H35" i="125"/>
  <c r="H36" i="125"/>
  <c r="H37" i="125"/>
  <c r="H38" i="125"/>
  <c r="H39" i="125"/>
  <c r="H40" i="125"/>
  <c r="H41" i="125"/>
  <c r="H42" i="125"/>
  <c r="H43" i="125"/>
  <c r="H44" i="125"/>
  <c r="H45" i="125"/>
  <c r="H46" i="125"/>
  <c r="H47" i="125"/>
  <c r="H48" i="125"/>
  <c r="H49" i="125"/>
  <c r="H50" i="125"/>
  <c r="H51" i="125"/>
  <c r="H52" i="125"/>
  <c r="H53" i="125"/>
  <c r="H54" i="125"/>
  <c r="H55" i="125"/>
  <c r="H56" i="125"/>
  <c r="H57" i="125"/>
  <c r="H58" i="125"/>
  <c r="H59" i="125"/>
  <c r="H60" i="125"/>
  <c r="H61" i="125"/>
  <c r="H62" i="125"/>
  <c r="H63" i="125"/>
  <c r="H64" i="125"/>
  <c r="H65" i="125"/>
  <c r="H66" i="125"/>
  <c r="H67" i="125"/>
  <c r="H68" i="125"/>
  <c r="H69" i="125"/>
  <c r="H70" i="125"/>
  <c r="H71" i="125"/>
  <c r="H72" i="125"/>
  <c r="H73" i="125"/>
  <c r="H74" i="125"/>
  <c r="H75" i="125"/>
  <c r="H76" i="125"/>
  <c r="H77" i="125"/>
  <c r="H78" i="125"/>
  <c r="H79" i="125"/>
  <c r="H80" i="125"/>
  <c r="H81" i="125"/>
  <c r="H82" i="125"/>
  <c r="H83" i="125"/>
  <c r="H84" i="125"/>
  <c r="H85" i="125"/>
  <c r="H86" i="125"/>
  <c r="H87" i="125"/>
  <c r="H88" i="125"/>
  <c r="H89" i="125"/>
  <c r="H90" i="125"/>
  <c r="H91" i="125"/>
  <c r="H92" i="125"/>
  <c r="H93" i="125"/>
  <c r="H94" i="125"/>
  <c r="H95" i="125"/>
  <c r="H96" i="125"/>
  <c r="H97" i="125"/>
  <c r="H98" i="125"/>
  <c r="H99" i="125"/>
  <c r="H100" i="125"/>
  <c r="H101" i="125"/>
  <c r="H102" i="125"/>
  <c r="H103" i="125"/>
  <c r="H104" i="125"/>
  <c r="H105" i="125"/>
  <c r="H106" i="125"/>
  <c r="H107" i="125"/>
  <c r="H108" i="125"/>
  <c r="H109" i="125"/>
  <c r="H110" i="125"/>
  <c r="H111" i="125"/>
  <c r="H112" i="125"/>
  <c r="H113" i="125"/>
  <c r="H114" i="125"/>
  <c r="H115" i="125"/>
  <c r="H116" i="125"/>
  <c r="H117" i="125"/>
  <c r="H118" i="125"/>
  <c r="H119" i="125"/>
  <c r="H120" i="125"/>
  <c r="H121" i="125"/>
  <c r="H122" i="125"/>
  <c r="H123" i="125"/>
  <c r="H124" i="125"/>
  <c r="H125" i="125"/>
  <c r="H126" i="125"/>
  <c r="H127" i="125"/>
  <c r="H128" i="125"/>
  <c r="H129" i="125"/>
  <c r="H130" i="125"/>
  <c r="H131" i="125"/>
  <c r="H132" i="125"/>
  <c r="H133" i="125"/>
  <c r="H134" i="125"/>
  <c r="H135" i="125"/>
  <c r="H136" i="125"/>
  <c r="H137" i="125"/>
  <c r="H138" i="125"/>
  <c r="H139" i="125"/>
  <c r="H140" i="125"/>
  <c r="H141" i="125"/>
  <c r="H142" i="125"/>
  <c r="H143" i="125"/>
  <c r="H144" i="125"/>
  <c r="H145" i="125"/>
  <c r="H146" i="125"/>
  <c r="H147" i="125"/>
  <c r="H148" i="125"/>
  <c r="H149" i="125"/>
  <c r="H150" i="125"/>
  <c r="H151" i="125"/>
  <c r="H152" i="125"/>
  <c r="H153" i="125"/>
  <c r="H154" i="125"/>
  <c r="H4" i="125"/>
  <c r="E5" i="125"/>
  <c r="E6" i="125"/>
  <c r="E7" i="125"/>
  <c r="E8" i="125"/>
  <c r="E9" i="125"/>
  <c r="E10" i="125"/>
  <c r="E11" i="125"/>
  <c r="E12" i="125"/>
  <c r="E13" i="125"/>
  <c r="E14" i="125"/>
  <c r="E15" i="125"/>
  <c r="E16" i="125"/>
  <c r="E17" i="125"/>
  <c r="E18" i="125"/>
  <c r="E19" i="125"/>
  <c r="E20" i="125"/>
  <c r="E21" i="125"/>
  <c r="E22" i="125"/>
  <c r="E23" i="125"/>
  <c r="E24" i="125"/>
  <c r="E25" i="125"/>
  <c r="E26" i="125"/>
  <c r="E27" i="125"/>
  <c r="E28" i="125"/>
  <c r="E29" i="125"/>
  <c r="E30" i="125"/>
  <c r="E31" i="125"/>
  <c r="E32" i="125"/>
  <c r="E33" i="125"/>
  <c r="E34" i="125"/>
  <c r="E35" i="125"/>
  <c r="E36" i="125"/>
  <c r="E37" i="125"/>
  <c r="E38" i="125"/>
  <c r="E39" i="125"/>
  <c r="E40" i="125"/>
  <c r="E41" i="125"/>
  <c r="E42" i="125"/>
  <c r="E43" i="125"/>
  <c r="E44" i="125"/>
  <c r="E45" i="125"/>
  <c r="E46" i="125"/>
  <c r="E47" i="125"/>
  <c r="E48" i="125"/>
  <c r="E49" i="125"/>
  <c r="E50" i="125"/>
  <c r="E51" i="125"/>
  <c r="E52" i="125"/>
  <c r="E53" i="125"/>
  <c r="E54" i="125"/>
  <c r="E55" i="125"/>
  <c r="E56" i="125"/>
  <c r="E57" i="125"/>
  <c r="E58" i="125"/>
  <c r="E59" i="125"/>
  <c r="E60" i="125"/>
  <c r="E61" i="125"/>
  <c r="E62" i="125"/>
  <c r="E63" i="125"/>
  <c r="E64" i="125"/>
  <c r="E65" i="125"/>
  <c r="E66" i="125"/>
  <c r="E67" i="125"/>
  <c r="E68" i="125"/>
  <c r="E69" i="125"/>
  <c r="E70" i="125"/>
  <c r="E71" i="125"/>
  <c r="E72" i="125"/>
  <c r="E73" i="125"/>
  <c r="E74" i="125"/>
  <c r="E75" i="125"/>
  <c r="E76" i="125"/>
  <c r="E77" i="125"/>
  <c r="E78" i="125"/>
  <c r="E79" i="125"/>
  <c r="E80" i="125"/>
  <c r="E81" i="125"/>
  <c r="E82" i="125"/>
  <c r="E83" i="125"/>
  <c r="E84" i="125"/>
  <c r="E85" i="125"/>
  <c r="E86" i="125"/>
  <c r="E87" i="125"/>
  <c r="E88" i="125"/>
  <c r="E89" i="125"/>
  <c r="E90" i="125"/>
  <c r="E91" i="125"/>
  <c r="E92" i="125"/>
  <c r="E93" i="125"/>
  <c r="E94" i="125"/>
  <c r="E95" i="125"/>
  <c r="E96" i="125"/>
  <c r="E97" i="125"/>
  <c r="E98" i="125"/>
  <c r="E99" i="125"/>
  <c r="E100" i="125"/>
  <c r="E101" i="125"/>
  <c r="E102" i="125"/>
  <c r="E103" i="125"/>
  <c r="E104" i="125"/>
  <c r="E105" i="125"/>
  <c r="E106" i="125"/>
  <c r="E107" i="125"/>
  <c r="E108" i="125"/>
  <c r="E109" i="125"/>
  <c r="E110" i="125"/>
  <c r="E111" i="125"/>
  <c r="E112" i="125"/>
  <c r="E113" i="125"/>
  <c r="E114" i="125"/>
  <c r="E115" i="125"/>
  <c r="E116" i="125"/>
  <c r="E117" i="125"/>
  <c r="E118" i="125"/>
  <c r="E119" i="125"/>
  <c r="E120" i="125"/>
  <c r="E121" i="125"/>
  <c r="E122" i="125"/>
  <c r="E123" i="125"/>
  <c r="E124" i="125"/>
  <c r="E125" i="125"/>
  <c r="E126" i="125"/>
  <c r="E127" i="125"/>
  <c r="E128" i="125"/>
  <c r="E129" i="125"/>
  <c r="E130" i="125"/>
  <c r="E131" i="125"/>
  <c r="E132" i="125"/>
  <c r="E133" i="125"/>
  <c r="E134" i="125"/>
  <c r="E135" i="125"/>
  <c r="E136" i="125"/>
  <c r="E137" i="125"/>
  <c r="E138" i="125"/>
  <c r="E139" i="125"/>
  <c r="E140" i="125"/>
  <c r="E141" i="125"/>
  <c r="E142" i="125"/>
  <c r="E143" i="125"/>
  <c r="E144" i="125"/>
  <c r="E145" i="125"/>
  <c r="E146" i="125"/>
  <c r="E147" i="125"/>
  <c r="E148" i="125"/>
  <c r="E149" i="125"/>
  <c r="E150" i="125"/>
  <c r="E151" i="125"/>
  <c r="E152" i="125"/>
  <c r="E153" i="125"/>
  <c r="E154" i="125"/>
  <c r="E4" i="125"/>
  <c r="D5" i="125"/>
  <c r="D6" i="125"/>
  <c r="D7" i="125"/>
  <c r="D8" i="125"/>
  <c r="D9" i="125"/>
  <c r="D10" i="125"/>
  <c r="D11" i="125"/>
  <c r="D12" i="125"/>
  <c r="D13" i="125"/>
  <c r="D14" i="125"/>
  <c r="D15" i="125"/>
  <c r="D16" i="125"/>
  <c r="D17" i="125"/>
  <c r="D18" i="125"/>
  <c r="D19" i="125"/>
  <c r="D20" i="125"/>
  <c r="D21" i="125"/>
  <c r="D22" i="125"/>
  <c r="D23" i="125"/>
  <c r="D24" i="125"/>
  <c r="D25" i="125"/>
  <c r="D26" i="125"/>
  <c r="D27" i="125"/>
  <c r="D28" i="125"/>
  <c r="D29" i="125"/>
  <c r="D30" i="125"/>
  <c r="D31" i="125"/>
  <c r="D32" i="125"/>
  <c r="D33" i="125"/>
  <c r="D34" i="125"/>
  <c r="D35" i="125"/>
  <c r="D36" i="125"/>
  <c r="D37" i="125"/>
  <c r="D38" i="125"/>
  <c r="D39" i="125"/>
  <c r="D40" i="125"/>
  <c r="D41" i="125"/>
  <c r="D42" i="125"/>
  <c r="D43" i="125"/>
  <c r="D44" i="125"/>
  <c r="D45" i="125"/>
  <c r="D46" i="125"/>
  <c r="D47" i="125"/>
  <c r="D48" i="125"/>
  <c r="D49" i="125"/>
  <c r="D50" i="125"/>
  <c r="D51" i="125"/>
  <c r="D52" i="125"/>
  <c r="D53" i="125"/>
  <c r="D54" i="125"/>
  <c r="D55" i="125"/>
  <c r="D56" i="125"/>
  <c r="D57" i="125"/>
  <c r="D58" i="125"/>
  <c r="D59" i="125"/>
  <c r="D60" i="125"/>
  <c r="D61" i="125"/>
  <c r="D62" i="125"/>
  <c r="D63" i="125"/>
  <c r="D64" i="125"/>
  <c r="D65" i="125"/>
  <c r="D66" i="125"/>
  <c r="D67" i="125"/>
  <c r="D68" i="125"/>
  <c r="D69" i="125"/>
  <c r="D70" i="125"/>
  <c r="D71" i="125"/>
  <c r="D72" i="125"/>
  <c r="D73" i="125"/>
  <c r="D74" i="125"/>
  <c r="D75" i="125"/>
  <c r="D76" i="125"/>
  <c r="D77" i="125"/>
  <c r="D78" i="125"/>
  <c r="D79" i="125"/>
  <c r="D80" i="125"/>
  <c r="D81" i="125"/>
  <c r="D82" i="125"/>
  <c r="D83" i="125"/>
  <c r="D84" i="125"/>
  <c r="D85" i="125"/>
  <c r="D86" i="125"/>
  <c r="D87" i="125"/>
  <c r="D88" i="125"/>
  <c r="D89" i="125"/>
  <c r="D90" i="125"/>
  <c r="D91" i="125"/>
  <c r="D92" i="125"/>
  <c r="D93" i="125"/>
  <c r="D94" i="125"/>
  <c r="D95" i="125"/>
  <c r="D96" i="125"/>
  <c r="D97" i="125"/>
  <c r="D98" i="125"/>
  <c r="D99" i="125"/>
  <c r="D100" i="125"/>
  <c r="D101" i="125"/>
  <c r="D102" i="125"/>
  <c r="D103" i="125"/>
  <c r="D104" i="125"/>
  <c r="D105" i="125"/>
  <c r="D106" i="125"/>
  <c r="D107" i="125"/>
  <c r="D108" i="125"/>
  <c r="D109" i="125"/>
  <c r="D110" i="125"/>
  <c r="D111" i="125"/>
  <c r="D112" i="125"/>
  <c r="D113" i="125"/>
  <c r="D114" i="125"/>
  <c r="D115" i="125"/>
  <c r="D116" i="125"/>
  <c r="D117" i="125"/>
  <c r="D118" i="125"/>
  <c r="D119" i="125"/>
  <c r="D120" i="125"/>
  <c r="D121" i="125"/>
  <c r="D122" i="125"/>
  <c r="D123" i="125"/>
  <c r="D124" i="125"/>
  <c r="D125" i="125"/>
  <c r="D126" i="125"/>
  <c r="D127" i="125"/>
  <c r="D128" i="125"/>
  <c r="D129" i="125"/>
  <c r="D130" i="125"/>
  <c r="D131" i="125"/>
  <c r="D132" i="125"/>
  <c r="D133" i="125"/>
  <c r="D134" i="125"/>
  <c r="D135" i="125"/>
  <c r="D136" i="125"/>
  <c r="D137" i="125"/>
  <c r="D138" i="125"/>
  <c r="D139" i="125"/>
  <c r="D140" i="125"/>
  <c r="D141" i="125"/>
  <c r="D142" i="125"/>
  <c r="D143" i="125"/>
  <c r="D144" i="125"/>
  <c r="D145" i="125"/>
  <c r="D146" i="125"/>
  <c r="D147" i="125"/>
  <c r="D148" i="125"/>
  <c r="D149" i="125"/>
  <c r="D150" i="125"/>
  <c r="D151" i="125"/>
  <c r="D152" i="125"/>
  <c r="D153" i="125"/>
  <c r="D154" i="125"/>
  <c r="D4" i="125"/>
  <c r="A5" i="118"/>
  <c r="K39" i="116"/>
  <c r="E1" i="125" l="1"/>
  <c r="N7" i="125"/>
  <c r="D1" i="125"/>
  <c r="O7" i="125"/>
</calcChain>
</file>

<file path=xl/sharedStrings.xml><?xml version="1.0" encoding="utf-8"?>
<sst xmlns="http://schemas.openxmlformats.org/spreadsheetml/2006/main" count="2182" uniqueCount="169">
  <si>
    <t>Data</t>
  </si>
  <si>
    <t>Summer</t>
  </si>
  <si>
    <t>Winter</t>
  </si>
  <si>
    <t>2008-09</t>
  </si>
  <si>
    <t>2009-10</t>
  </si>
  <si>
    <t>2010-11</t>
  </si>
  <si>
    <t>2012-13</t>
  </si>
  <si>
    <t>Date</t>
  </si>
  <si>
    <t>Back to TOC</t>
  </si>
  <si>
    <t>Demand (MW)</t>
  </si>
  <si>
    <t>90% POE</t>
  </si>
  <si>
    <t>50% POE</t>
  </si>
  <si>
    <t>10% POE</t>
  </si>
  <si>
    <t>Notes</t>
  </si>
  <si>
    <t>Maximum</t>
  </si>
  <si>
    <t>Minimum</t>
  </si>
  <si>
    <t>Average</t>
  </si>
  <si>
    <t>Date and Time (AEDT)</t>
  </si>
  <si>
    <t>2011-12</t>
  </si>
  <si>
    <t>Abbreviation</t>
  </si>
  <si>
    <t>Queensland</t>
  </si>
  <si>
    <t>Actual</t>
  </si>
  <si>
    <t>South Australia</t>
  </si>
  <si>
    <t>Tasmania</t>
  </si>
  <si>
    <t>Victoria</t>
  </si>
  <si>
    <t>NSW Daily MD (MW)</t>
  </si>
  <si>
    <t>SA Daily MD (MW)</t>
  </si>
  <si>
    <t>Link</t>
  </si>
  <si>
    <t>New South Wales (incl. ACT)</t>
  </si>
  <si>
    <t>Daily Demand Data</t>
  </si>
  <si>
    <t>QLD_Sum</t>
  </si>
  <si>
    <t>NSW_Sum</t>
  </si>
  <si>
    <t>SA_Sum</t>
  </si>
  <si>
    <t>VIC_Sum</t>
  </si>
  <si>
    <t>TAS_Win</t>
  </si>
  <si>
    <t>Daily Demand</t>
  </si>
  <si>
    <t>Daily Demand Data Link</t>
  </si>
  <si>
    <t>Temperature (°C)</t>
  </si>
  <si>
    <t>QLD Average Temp (°C)</t>
  </si>
  <si>
    <t>NSW Average Temp (°C)</t>
  </si>
  <si>
    <t>SA Average Temp (°C)</t>
  </si>
  <si>
    <t>TAS Average Temp (°C)</t>
  </si>
  <si>
    <t>VIC Summer Demand Review</t>
  </si>
  <si>
    <t>Top five demand days</t>
  </si>
  <si>
    <t>Demand and temperature during the summer period</t>
  </si>
  <si>
    <t>Maximum summer demand</t>
  </si>
  <si>
    <t>VIC average temp (°C)</t>
  </si>
  <si>
    <t>Peak demand</t>
  </si>
  <si>
    <t xml:space="preserve">Average of top ten daily demands
</t>
  </si>
  <si>
    <t>Average daily demand</t>
  </si>
  <si>
    <t>Maximum temperature on peak demand day</t>
  </si>
  <si>
    <t>Average maximum temperature</t>
  </si>
  <si>
    <t>QLD Summer Demand Review</t>
  </si>
  <si>
    <t>SA Summer Demand Review</t>
  </si>
  <si>
    <t>NSW Summer Demand Review</t>
  </si>
  <si>
    <t>TAS Winter Demand Review</t>
  </si>
  <si>
    <t>BOM Identifier</t>
  </si>
  <si>
    <t>Sydney (Observatory Hill)</t>
  </si>
  <si>
    <t>Melbourne</t>
  </si>
  <si>
    <t>Temperature Data Sources</t>
  </si>
  <si>
    <t>BOM Site</t>
  </si>
  <si>
    <t>No.  heatwaves (3 or more consecutive days over 30 °C)</t>
  </si>
  <si>
    <t>Cold spells - 3 or more consecutive days with max temp below 16°C</t>
  </si>
  <si>
    <t>Average demand as  % of peak</t>
  </si>
  <si>
    <t>All times in the NEM Demand Review are half-hourly ending market times (AEST).</t>
  </si>
  <si>
    <t>MD day:</t>
  </si>
  <si>
    <t>MD Day:</t>
  </si>
  <si>
    <t>QLD Daily MD (MW)</t>
  </si>
  <si>
    <t>VIC Daily MD (MW)</t>
  </si>
  <si>
    <t>TAS Daily MD (MW)</t>
  </si>
  <si>
    <t>Demand and temperature during the winter period</t>
  </si>
  <si>
    <t>Maximum winter demand</t>
  </si>
  <si>
    <t>NEM Demand Review 2014</t>
  </si>
  <si>
    <t>Time</t>
  </si>
  <si>
    <t>2013-14</t>
  </si>
  <si>
    <t>NSW</t>
  </si>
  <si>
    <t>QLD</t>
  </si>
  <si>
    <t>QLD (Ave Max and Min)</t>
  </si>
  <si>
    <t>NSW (Ave Max and Min)</t>
  </si>
  <si>
    <t>SA (Ave Max and Min)</t>
  </si>
  <si>
    <t>VIC (Ave Max and Min)</t>
  </si>
  <si>
    <t>QLD HH Average Temp (°C)</t>
  </si>
  <si>
    <t>NSW HH Average Temp (°C)</t>
  </si>
  <si>
    <t>Ave of HH Temp</t>
  </si>
  <si>
    <t>Ave of (Max,Min) Temp</t>
  </si>
  <si>
    <t>Summer is 1 November 2013 to 31 March 2014 for the 2014 NEM Demand Review.</t>
  </si>
  <si>
    <t>Winter is 1 June 2013 to 31 August 2013 for the 2014 NEM Demand Review.</t>
  </si>
  <si>
    <t>Summer was 1 November 2012 to 16 March 2013 for the 2013 NEM Demand Review.</t>
  </si>
  <si>
    <t>Average temperature is the average of the maximum and minimum temperatures.</t>
  </si>
  <si>
    <t>Demand is operational (as generated) demand in MW in the 2014 NEM Demand Review.</t>
  </si>
  <si>
    <t>Adelaide, South Australia</t>
  </si>
  <si>
    <t>January 2014 Daily Weather Observations</t>
  </si>
  <si>
    <t>Observations are from Kent Town, about 2 km east of the city centre.</t>
  </si>
  <si>
    <t>Day</t>
  </si>
  <si>
    <t>Temps</t>
  </si>
  <si>
    <t>Rain</t>
  </si>
  <si>
    <t>Evap</t>
  </si>
  <si>
    <t>Sun</t>
  </si>
  <si>
    <t>Max wind gust</t>
  </si>
  <si>
    <t>Min</t>
  </si>
  <si>
    <t>Max</t>
  </si>
  <si>
    <t>Dir</t>
  </si>
  <si>
    <t>Spd</t>
  </si>
  <si>
    <t>Temp</t>
  </si>
  <si>
    <t>RH</t>
  </si>
  <si>
    <t>Cld</t>
  </si>
  <si>
    <t>MSLP</t>
  </si>
  <si>
    <t>°C</t>
  </si>
  <si>
    <t>mm</t>
  </si>
  <si>
    <t>hours</t>
  </si>
  <si>
    <t>km/h</t>
  </si>
  <si>
    <t>local</t>
  </si>
  <si>
    <t>%</t>
  </si>
  <si>
    <r>
      <t>8</t>
    </r>
    <r>
      <rPr>
        <vertAlign val="superscript"/>
        <sz val="9"/>
        <color theme="1"/>
        <rFont val="Arial"/>
        <family val="2"/>
      </rPr>
      <t>th</t>
    </r>
  </si>
  <si>
    <t>hPa</t>
  </si>
  <si>
    <t>We</t>
  </si>
  <si>
    <t>WSW</t>
  </si>
  <si>
    <t>ENE</t>
  </si>
  <si>
    <t>SSW</t>
  </si>
  <si>
    <t>Th</t>
  </si>
  <si>
    <t>SE</t>
  </si>
  <si>
    <t>W</t>
  </si>
  <si>
    <t>E</t>
  </si>
  <si>
    <t>Fr</t>
  </si>
  <si>
    <t>SW</t>
  </si>
  <si>
    <t>Sa</t>
  </si>
  <si>
    <t>Su</t>
  </si>
  <si>
    <t>NW</t>
  </si>
  <si>
    <t>Mo</t>
  </si>
  <si>
    <t>S</t>
  </si>
  <si>
    <t>Tu</t>
  </si>
  <si>
    <t>SSE</t>
  </si>
  <si>
    <t>ESE</t>
  </si>
  <si>
    <t>WNW</t>
  </si>
  <si>
    <t>Calm</t>
  </si>
  <si>
    <t>N</t>
  </si>
  <si>
    <t>NE</t>
  </si>
  <si>
    <t>NNE</t>
  </si>
  <si>
    <t>NNW</t>
  </si>
  <si>
    <t>Statistics for January 2014</t>
  </si>
  <si>
    <t>Mean</t>
  </si>
  <si>
    <t>Lowest</t>
  </si>
  <si>
    <t>Highest</t>
  </si>
  <si>
    <t>Total</t>
  </si>
  <si>
    <t>Melbourne, Victoria</t>
  </si>
  <si>
    <t>Most observations from Melbourne, but some from Melbourne Airport.</t>
  </si>
  <si>
    <t>#</t>
  </si>
  <si>
    <t>February 2014 Daily Weather Observations</t>
  </si>
  <si>
    <t>Statistics for February 2014</t>
  </si>
  <si>
    <t>Sydney, New South Wales</t>
  </si>
  <si>
    <t>Most observations from Observatory Hill, but some from Fort Denison and Sydney Airport.</t>
  </si>
  <si>
    <t>December 2013 Daily Weather Observations</t>
  </si>
  <si>
    <t>Statistics for December 2013</t>
  </si>
  <si>
    <t>Archerfield, Queensland</t>
  </si>
  <si>
    <t>Hobart Airport, Tasmania</t>
  </si>
  <si>
    <t>June 2013 Daily Weather Observations</t>
  </si>
  <si>
    <t>Statistics for June 2013</t>
  </si>
  <si>
    <t>July 2013 Daily Weather Observations</t>
  </si>
  <si>
    <t>Statistics for July 2013</t>
  </si>
  <si>
    <t>August 2013 Daily Weather Observations</t>
  </si>
  <si>
    <t>Statistics for August 2013</t>
  </si>
  <si>
    <t>Demand was native demand (as generated) in MW in the 2013 NEM Demand Review.</t>
  </si>
  <si>
    <t>For summer 2013-14 and winter 2013, maximum and minimum temperatures are from BOM Daily Observations.</t>
  </si>
  <si>
    <t>For previous years, maximum and minimum temperatures are from BOM temperature data as recorded on the hour.</t>
  </si>
  <si>
    <t>Maximum temperature is from the 24 hours from 9am.</t>
  </si>
  <si>
    <t>Minimum temperature in from the 24 hours to 9am.</t>
  </si>
  <si>
    <t>Adelaide (Kent Town)</t>
  </si>
  <si>
    <t>Hobart (Ellerslie Road) </t>
  </si>
  <si>
    <t>Brisbane</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</si>
</sst>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0.0"/>
    <numFmt numFmtId="165" formatCode="_-* #,##0_-;\-* #,##0_-;_-* &quot;-&quot;??_-;_-@_-"/>
    <numFmt numFmtId="166" formatCode="_-* #,##0.0_-;\-* #,##0.0_-;_-* &quot;-&quot;??_-;_-@_-"/>
    <numFmt numFmtId="167" formatCode="[$-F400]h:mm:ss\ AM/PM"/>
    <numFmt numFmtId="168" formatCode="dddd\,\ d\ mmmm\ yyyy\ \ hh:mm\ AM/PM"/>
    <numFmt numFmtId="169" formatCode="0.0%"/>
  </numFmts>
  <fonts count="38" x14ac:knownFonts="1">
    <font>
      <sz val="10"/>
      <color theme="1"/>
      <name val="Arial"/>
      <family val="2"/>
    </font>
    <font>
      <sz val="10"/>
      <color theme="1"/>
      <name val="Arial"/>
      <family val="2"/>
    </font>
    <font>
      <b/>
      <sz val="12"/>
      <color theme="1"/>
      <name val="Arial"/>
      <family val="2"/>
    </font>
    <font>
      <b/>
      <sz val="8"/>
      <color rgb="FF000000"/>
      <name val="Arial"/>
      <family val="2"/>
    </font>
    <font>
      <sz val="11"/>
      <color theme="1"/>
      <name val="Calibri"/>
      <family val="2"/>
      <scheme val="minor"/>
    </font>
    <font>
      <u/>
      <sz val="11"/>
      <color theme="10"/>
      <name val="Calibri"/>
      <family val="2"/>
    </font>
    <font>
      <sz val="10"/>
      <name val="Arial"/>
      <family val="2"/>
    </font>
    <font>
      <b/>
      <sz val="10"/>
      <color theme="1"/>
      <name val="Arial"/>
      <family val="2"/>
    </font>
    <font>
      <sz val="8"/>
      <color rgb="FFFFFFFF"/>
      <name val="Arial"/>
      <family val="2"/>
    </font>
    <font>
      <sz val="8"/>
      <color theme="1"/>
      <name val="Arial"/>
      <family val="2"/>
    </font>
    <font>
      <u/>
      <sz val="10"/>
      <color theme="10"/>
      <name val="Arial"/>
      <family val="2"/>
    </font>
    <font>
      <sz val="8"/>
      <color rgb="FF000000"/>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theme="1"/>
      <name val="Arial"/>
      <family val="2"/>
    </font>
    <font>
      <sz val="11"/>
      <color rgb="FF006100"/>
      <name val="Arial"/>
      <family val="2"/>
    </font>
    <font>
      <sz val="11"/>
      <color rgb="FF9C0006"/>
      <name val="Arial"/>
      <family val="2"/>
    </font>
    <font>
      <sz val="11"/>
      <color rgb="FF9C6500"/>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b/>
      <sz val="11"/>
      <color theme="1"/>
      <name val="Arial"/>
      <family val="2"/>
    </font>
    <font>
      <sz val="11"/>
      <color theme="0"/>
      <name val="Arial"/>
      <family val="2"/>
    </font>
    <font>
      <b/>
      <sz val="7"/>
      <color rgb="FF000000"/>
      <name val="Arial"/>
      <family val="2"/>
    </font>
    <font>
      <b/>
      <sz val="10"/>
      <color rgb="FF000000"/>
      <name val="Arial"/>
      <family val="2"/>
    </font>
    <font>
      <sz val="10"/>
      <color rgb="FFFFFFFF"/>
      <name val="Arial"/>
      <family val="2"/>
    </font>
    <font>
      <b/>
      <sz val="16"/>
      <color rgb="FF0F5499"/>
      <name val="Arial"/>
      <family val="2"/>
    </font>
    <font>
      <sz val="9"/>
      <color theme="1"/>
      <name val="Arial"/>
      <family val="2"/>
    </font>
    <font>
      <vertAlign val="superscript"/>
      <sz val="9"/>
      <color theme="1"/>
      <name val="Arial"/>
      <family val="2"/>
    </font>
    <font>
      <sz val="10"/>
      <color rgb="FF0000EE"/>
      <name val="Arial"/>
      <family val="2"/>
    </font>
    <font>
      <sz val="10"/>
      <color rgb="FFEE0000"/>
      <name val="Arial"/>
      <family val="2"/>
    </font>
    <font>
      <sz val="10"/>
      <color rgb="FF000000"/>
      <name val="Arial"/>
      <family val="2"/>
    </font>
  </fonts>
  <fills count="40">
    <fill>
      <patternFill patternType="none"/>
    </fill>
    <fill>
      <patternFill patternType="gray125"/>
    </fill>
    <fill>
      <patternFill patternType="solid">
        <fgColor rgb="FFFFC222"/>
        <bgColor indexed="64"/>
      </patternFill>
    </fill>
    <fill>
      <patternFill patternType="solid">
        <fgColor rgb="FF948671"/>
        <bgColor indexed="64"/>
      </patternFill>
    </fill>
    <fill>
      <patternFill patternType="solid">
        <fgColor rgb="FFF9F8F6"/>
        <bgColor indexed="64"/>
      </patternFill>
    </fill>
    <fill>
      <patternFill patternType="solid">
        <fgColor rgb="FFE7E3D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E5C3"/>
        <bgColor indexed="64"/>
      </patternFill>
    </fill>
    <fill>
      <patternFill patternType="solid">
        <fgColor rgb="FFF3F4EF"/>
        <bgColor indexed="64"/>
      </patternFill>
    </fill>
    <fill>
      <patternFill patternType="solid">
        <fgColor theme="0" tint="-0.499984740745262"/>
        <bgColor indexed="64"/>
      </patternFill>
    </fill>
  </fills>
  <borders count="57">
    <border>
      <left/>
      <right/>
      <top/>
      <bottom/>
      <diagonal/>
    </border>
    <border>
      <left/>
      <right style="medium">
        <color rgb="FFFFFFFF"/>
      </right>
      <top/>
      <bottom/>
      <diagonal/>
    </border>
    <border>
      <left style="medium">
        <color rgb="FFFFFFFF"/>
      </left>
      <right/>
      <top/>
      <bottom/>
      <diagonal/>
    </border>
    <border>
      <left/>
      <right style="medium">
        <color rgb="FFFFFFFF"/>
      </right>
      <top/>
      <bottom style="thick">
        <color rgb="FFF9F8F6"/>
      </bottom>
      <diagonal/>
    </border>
    <border>
      <left/>
      <right/>
      <top/>
      <bottom style="thick">
        <color rgb="FFF9F8F6"/>
      </bottom>
      <diagonal/>
    </border>
    <border>
      <left style="medium">
        <color rgb="FFFFFFFF"/>
      </left>
      <right/>
      <top/>
      <bottom style="thick">
        <color rgb="FFF9F8F6"/>
      </bottom>
      <diagonal/>
    </border>
    <border>
      <left/>
      <right style="medium">
        <color rgb="FFFFFFFF"/>
      </right>
      <top/>
      <bottom style="medium">
        <color rgb="FFFFFFFF"/>
      </bottom>
      <diagonal/>
    </border>
    <border>
      <left style="medium">
        <color rgb="FFFFFFFF"/>
      </left>
      <right style="medium">
        <color rgb="FFFFFFFF"/>
      </right>
      <top/>
      <bottom/>
      <diagonal/>
    </border>
    <border>
      <left style="medium">
        <color rgb="FFFFFFFF"/>
      </left>
      <right style="medium">
        <color rgb="FFFFFFFF"/>
      </right>
      <top/>
      <bottom style="thick">
        <color rgb="FFF9F8F6"/>
      </bottom>
      <diagonal/>
    </border>
    <border>
      <left/>
      <right/>
      <top/>
      <bottom style="medium">
        <color rgb="FFFFFFF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dotted">
        <color rgb="FFCCCC99"/>
      </right>
      <top/>
      <bottom style="medium">
        <color rgb="FFCCCC99"/>
      </bottom>
      <diagonal/>
    </border>
    <border>
      <left/>
      <right style="medium">
        <color rgb="FFCCCC99"/>
      </right>
      <top/>
      <bottom style="medium">
        <color rgb="FFCCCC99"/>
      </bottom>
      <diagonal/>
    </border>
    <border>
      <left/>
      <right style="medium">
        <color rgb="FFCCCC99"/>
      </right>
      <top/>
      <bottom style="dotted">
        <color rgb="FFCCCC99"/>
      </bottom>
      <diagonal/>
    </border>
    <border>
      <left/>
      <right/>
      <top/>
      <bottom style="dotted">
        <color rgb="FFCCCC99"/>
      </bottom>
      <diagonal/>
    </border>
    <border>
      <left/>
      <right style="dotted">
        <color rgb="FFCCCC99"/>
      </right>
      <top/>
      <bottom style="dotted">
        <color rgb="FFCCCC99"/>
      </bottom>
      <diagonal/>
    </border>
    <border>
      <left/>
      <right/>
      <top/>
      <bottom style="medium">
        <color rgb="FFCCCC99"/>
      </bottom>
      <diagonal/>
    </border>
    <border>
      <left/>
      <right/>
      <top style="medium">
        <color rgb="FFCCCC99"/>
      </top>
      <bottom style="medium">
        <color rgb="FFCCCC99"/>
      </bottom>
      <diagonal/>
    </border>
    <border>
      <left style="thick">
        <color rgb="FFCCCC99"/>
      </left>
      <right style="dotted">
        <color rgb="FFCCCC99"/>
      </right>
      <top style="thick">
        <color rgb="FFCCCC99"/>
      </top>
      <bottom/>
      <diagonal/>
    </border>
    <border>
      <left/>
      <right/>
      <top style="thick">
        <color rgb="FFCCCC99"/>
      </top>
      <bottom style="dotted">
        <color rgb="FFCCCC99"/>
      </bottom>
      <diagonal/>
    </border>
    <border>
      <left/>
      <right style="medium">
        <color rgb="FFCCCC99"/>
      </right>
      <top style="thick">
        <color rgb="FFCCCC99"/>
      </top>
      <bottom style="dotted">
        <color rgb="FFCCCC99"/>
      </bottom>
      <diagonal/>
    </border>
    <border>
      <left/>
      <right style="thick">
        <color rgb="FFCCCC99"/>
      </right>
      <top style="thick">
        <color rgb="FFCCCC99"/>
      </top>
      <bottom style="dotted">
        <color rgb="FFCCCC99"/>
      </bottom>
      <diagonal/>
    </border>
    <border>
      <left style="thick">
        <color rgb="FFCCCC99"/>
      </left>
      <right style="dotted">
        <color rgb="FFCCCC99"/>
      </right>
      <top/>
      <bottom/>
      <diagonal/>
    </border>
    <border>
      <left/>
      <right style="thick">
        <color rgb="FFCCCC99"/>
      </right>
      <top/>
      <bottom style="dotted">
        <color rgb="FFCCCC99"/>
      </bottom>
      <diagonal/>
    </border>
    <border>
      <left style="thick">
        <color rgb="FFCCCC99"/>
      </left>
      <right style="dotted">
        <color rgb="FFCCCC99"/>
      </right>
      <top/>
      <bottom style="medium">
        <color rgb="FFCCCC99"/>
      </bottom>
      <diagonal/>
    </border>
    <border>
      <left/>
      <right style="thick">
        <color rgb="FFCCCC99"/>
      </right>
      <top/>
      <bottom style="medium">
        <color rgb="FFCCCC99"/>
      </bottom>
      <diagonal/>
    </border>
    <border>
      <left style="thick">
        <color rgb="FFCCCC99"/>
      </left>
      <right style="dotted">
        <color rgb="FFCCCC99"/>
      </right>
      <top/>
      <bottom style="dotted">
        <color rgb="FFCCCC99"/>
      </bottom>
      <diagonal/>
    </border>
    <border>
      <left style="thick">
        <color rgb="FFCCCC99"/>
      </left>
      <right/>
      <top style="medium">
        <color rgb="FFCCCC99"/>
      </top>
      <bottom style="medium">
        <color rgb="FFCCCC99"/>
      </bottom>
      <diagonal/>
    </border>
    <border>
      <left/>
      <right style="thick">
        <color rgb="FFCCCC99"/>
      </right>
      <top style="medium">
        <color rgb="FFCCCC99"/>
      </top>
      <bottom style="medium">
        <color rgb="FFCCCC99"/>
      </bottom>
      <diagonal/>
    </border>
    <border>
      <left style="dotted">
        <color rgb="FFCCCC99"/>
      </left>
      <right style="medium">
        <color rgb="FFCCCC99"/>
      </right>
      <top style="thick">
        <color rgb="FFCCCC99"/>
      </top>
      <bottom/>
      <diagonal/>
    </border>
    <border>
      <left style="dotted">
        <color rgb="FFCCCC99"/>
      </left>
      <right style="medium">
        <color rgb="FFCCCC99"/>
      </right>
      <top/>
      <bottom/>
      <diagonal/>
    </border>
    <border>
      <left style="dotted">
        <color rgb="FFCCCC99"/>
      </left>
      <right style="medium">
        <color rgb="FFCCCC99"/>
      </right>
      <top/>
      <bottom style="medium">
        <color rgb="FFCCCC99"/>
      </bottom>
      <diagonal/>
    </border>
    <border>
      <left style="medium">
        <color rgb="FFCCCC99"/>
      </left>
      <right/>
      <top style="thick">
        <color rgb="FFCCCC99"/>
      </top>
      <bottom style="dotted">
        <color rgb="FFCCCC99"/>
      </bottom>
      <diagonal/>
    </border>
    <border>
      <left style="medium">
        <color rgb="FFCCCC99"/>
      </left>
      <right style="medium">
        <color rgb="FFCCCC99"/>
      </right>
      <top style="thick">
        <color rgb="FFCCCC99"/>
      </top>
      <bottom/>
      <diagonal/>
    </border>
    <border>
      <left style="medium">
        <color rgb="FFCCCC99"/>
      </left>
      <right style="medium">
        <color rgb="FFCCCC99"/>
      </right>
      <top/>
      <bottom style="dotted">
        <color rgb="FFCCCC99"/>
      </bottom>
      <diagonal/>
    </border>
    <border>
      <left style="medium">
        <color rgb="FFCCCC99"/>
      </left>
      <right/>
      <top style="dotted">
        <color rgb="FFCCCC99"/>
      </top>
      <bottom style="medium">
        <color rgb="FFCCCC99"/>
      </bottom>
      <diagonal/>
    </border>
    <border>
      <left/>
      <right style="dotted">
        <color rgb="FFCCCC99"/>
      </right>
      <top style="dotted">
        <color rgb="FFCCCC99"/>
      </top>
      <bottom style="medium">
        <color rgb="FFCCCC99"/>
      </bottom>
      <diagonal/>
    </border>
    <border>
      <left style="dotted">
        <color rgb="FFCCCC99"/>
      </left>
      <right/>
      <top style="dotted">
        <color rgb="FFCCCC99"/>
      </top>
      <bottom style="medium">
        <color rgb="FFCCCC99"/>
      </bottom>
      <diagonal/>
    </border>
    <border>
      <left style="dotted">
        <color rgb="FFCCCC99"/>
      </left>
      <right/>
      <top style="medium">
        <color rgb="FFCCCC99"/>
      </top>
      <bottom style="medium">
        <color rgb="FFCCCC99"/>
      </bottom>
      <diagonal/>
    </border>
    <border>
      <left/>
      <right style="dotted">
        <color rgb="FFCCCC99"/>
      </right>
      <top style="medium">
        <color rgb="FFCCCC99"/>
      </top>
      <bottom style="medium">
        <color rgb="FFCCCC99"/>
      </bottom>
      <diagonal/>
    </border>
    <border>
      <left style="thick">
        <color rgb="FFCCCC99"/>
      </left>
      <right/>
      <top style="medium">
        <color rgb="FFCCCC99"/>
      </top>
      <bottom style="dotted">
        <color rgb="FFCCCC99"/>
      </bottom>
      <diagonal/>
    </border>
    <border>
      <left/>
      <right style="medium">
        <color rgb="FFCCCC99"/>
      </right>
      <top style="medium">
        <color rgb="FFCCCC99"/>
      </top>
      <bottom style="dotted">
        <color rgb="FFCCCC99"/>
      </bottom>
      <diagonal/>
    </border>
    <border>
      <left style="thick">
        <color rgb="FFCCCC99"/>
      </left>
      <right/>
      <top style="dotted">
        <color rgb="FFCCCC99"/>
      </top>
      <bottom style="dotted">
        <color rgb="FFCCCC99"/>
      </bottom>
      <diagonal/>
    </border>
    <border>
      <left/>
      <right style="medium">
        <color rgb="FFCCCC99"/>
      </right>
      <top style="dotted">
        <color rgb="FFCCCC99"/>
      </top>
      <bottom style="dotted">
        <color rgb="FFCCCC99"/>
      </bottom>
      <diagonal/>
    </border>
    <border>
      <left style="dotted">
        <color rgb="FFCCCC99"/>
      </left>
      <right/>
      <top style="dotted">
        <color rgb="FFCCCC99"/>
      </top>
      <bottom style="dotted">
        <color rgb="FFCCCC99"/>
      </bottom>
      <diagonal/>
    </border>
    <border>
      <left/>
      <right style="dotted">
        <color rgb="FFCCCC99"/>
      </right>
      <top style="dotted">
        <color rgb="FFCCCC99"/>
      </top>
      <bottom style="dotted">
        <color rgb="FFCCCC99"/>
      </bottom>
      <diagonal/>
    </border>
    <border>
      <left style="thick">
        <color rgb="FFCCCC99"/>
      </left>
      <right/>
      <top style="dotted">
        <color rgb="FFCCCC99"/>
      </top>
      <bottom style="medium">
        <color rgb="FFCCCC99"/>
      </bottom>
      <diagonal/>
    </border>
    <border>
      <left/>
      <right style="medium">
        <color rgb="FFCCCC99"/>
      </right>
      <top style="dotted">
        <color rgb="FFCCCC99"/>
      </top>
      <bottom style="medium">
        <color rgb="FFCCCC99"/>
      </bottom>
      <diagonal/>
    </border>
    <border>
      <left style="medium">
        <color rgb="FF999999"/>
      </left>
      <right style="medium">
        <color rgb="FF999999"/>
      </right>
      <top/>
      <bottom/>
      <diagonal/>
    </border>
  </borders>
  <cellStyleXfs count="65">
    <xf numFmtId="0" fontId="0" fillId="0" borderId="0"/>
    <xf numFmtId="43" fontId="4" fillId="0" borderId="0" applyFont="0" applyFill="0" applyBorder="0" applyAlignment="0" applyProtection="0"/>
    <xf numFmtId="0" fontId="5" fillId="0" borderId="0" applyNumberFormat="0" applyFill="0" applyBorder="0" applyAlignment="0" applyProtection="0">
      <alignment vertical="top"/>
      <protection locked="0"/>
    </xf>
    <xf numFmtId="0" fontId="4" fillId="0" borderId="0"/>
    <xf numFmtId="0" fontId="1" fillId="0" borderId="0"/>
    <xf numFmtId="164" fontId="6" fillId="0" borderId="0" applyFill="0" applyBorder="0" applyProtection="0">
      <alignment horizontal="right" vertical="center" wrapText="1"/>
    </xf>
    <xf numFmtId="43" fontId="1" fillId="0" borderId="0" applyFont="0" applyFill="0" applyBorder="0" applyAlignment="0" applyProtection="0"/>
    <xf numFmtId="0" fontId="10" fillId="0" borderId="0" applyNumberFormat="0" applyFill="0" applyBorder="0" applyAlignment="0" applyProtection="0"/>
    <xf numFmtId="9" fontId="1" fillId="0" borderId="0" applyFont="0" applyFill="0" applyBorder="0" applyAlignment="0" applyProtection="0"/>
    <xf numFmtId="0" fontId="12" fillId="0" borderId="0" applyNumberFormat="0" applyFill="0" applyBorder="0" applyAlignment="0" applyProtection="0"/>
    <xf numFmtId="0" fontId="13" fillId="0" borderId="10" applyNumberFormat="0" applyFill="0" applyAlignment="0" applyProtection="0"/>
    <xf numFmtId="0" fontId="14" fillId="0" borderId="11" applyNumberFormat="0" applyFill="0" applyAlignment="0" applyProtection="0"/>
    <xf numFmtId="0" fontId="15" fillId="0" borderId="12" applyNumberFormat="0" applyFill="0" applyAlignment="0" applyProtection="0"/>
    <xf numFmtId="0" fontId="15" fillId="0" borderId="0" applyNumberFormat="0" applyFill="0" applyBorder="0" applyAlignment="0" applyProtection="0"/>
    <xf numFmtId="0" fontId="17" fillId="6" borderId="0" applyNumberFormat="0" applyBorder="0" applyAlignment="0" applyProtection="0"/>
    <xf numFmtId="0" fontId="18" fillId="7" borderId="0" applyNumberFormat="0" applyBorder="0" applyAlignment="0" applyProtection="0"/>
    <xf numFmtId="0" fontId="19" fillId="8" borderId="0" applyNumberFormat="0" applyBorder="0" applyAlignment="0" applyProtection="0"/>
    <xf numFmtId="0" fontId="20" fillId="9" borderId="13" applyNumberFormat="0" applyAlignment="0" applyProtection="0"/>
    <xf numFmtId="0" fontId="21" fillId="10" borderId="14" applyNumberFormat="0" applyAlignment="0" applyProtection="0"/>
    <xf numFmtId="0" fontId="22" fillId="10" borderId="13" applyNumberFormat="0" applyAlignment="0" applyProtection="0"/>
    <xf numFmtId="0" fontId="23" fillId="0" borderId="15" applyNumberFormat="0" applyFill="0" applyAlignment="0" applyProtection="0"/>
    <xf numFmtId="0" fontId="24" fillId="11" borderId="16" applyNumberFormat="0" applyAlignment="0" applyProtection="0"/>
    <xf numFmtId="0" fontId="25" fillId="0" borderId="0" applyNumberFormat="0" applyFill="0" applyBorder="0" applyAlignment="0" applyProtection="0"/>
    <xf numFmtId="0" fontId="26" fillId="0" borderId="0" applyNumberFormat="0" applyFill="0" applyBorder="0" applyAlignment="0" applyProtection="0"/>
    <xf numFmtId="0" fontId="27" fillId="0" borderId="18" applyNumberFormat="0" applyFill="0" applyAlignment="0" applyProtection="0"/>
    <xf numFmtId="0" fontId="28"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28" fillId="16" borderId="0" applyNumberFormat="0" applyBorder="0" applyAlignment="0" applyProtection="0"/>
    <xf numFmtId="0" fontId="28"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28" fillId="28" borderId="0" applyNumberFormat="0" applyBorder="0" applyAlignment="0" applyProtection="0"/>
    <xf numFmtId="0" fontId="28" fillId="29"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28" fillId="32" borderId="0" applyNumberFormat="0" applyBorder="0" applyAlignment="0" applyProtection="0"/>
    <xf numFmtId="0" fontId="28" fillId="33" borderId="0" applyNumberFormat="0" applyBorder="0" applyAlignment="0" applyProtection="0"/>
    <xf numFmtId="0" fontId="16" fillId="34" borderId="0" applyNumberFormat="0" applyBorder="0" applyAlignment="0" applyProtection="0"/>
    <xf numFmtId="0" fontId="16" fillId="35" borderId="0" applyNumberFormat="0" applyBorder="0" applyAlignment="0" applyProtection="0"/>
    <xf numFmtId="0" fontId="28" fillId="36" borderId="0" applyNumberFormat="0" applyBorder="0" applyAlignment="0" applyProtection="0"/>
    <xf numFmtId="0" fontId="16" fillId="0" borderId="0"/>
    <xf numFmtId="0" fontId="16" fillId="12" borderId="17" applyNumberFormat="0" applyFont="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6" fillId="34" borderId="0" applyNumberFormat="0" applyBorder="0" applyAlignment="0" applyProtection="0"/>
    <xf numFmtId="0" fontId="16" fillId="35" borderId="0" applyNumberFormat="0" applyBorder="0" applyAlignment="0" applyProtection="0"/>
    <xf numFmtId="0" fontId="16" fillId="0" borderId="0"/>
    <xf numFmtId="0" fontId="16" fillId="12" borderId="17" applyNumberFormat="0" applyFont="0" applyAlignment="0" applyProtection="0"/>
  </cellStyleXfs>
  <cellXfs count="163">
    <xf numFmtId="0" fontId="0" fillId="0" borderId="0" xfId="0"/>
    <xf numFmtId="0" fontId="2" fillId="0" borderId="0" xfId="0" applyFont="1"/>
    <xf numFmtId="0" fontId="0" fillId="0" borderId="0" xfId="0" applyAlignment="1">
      <alignment horizontal="center"/>
    </xf>
    <xf numFmtId="0" fontId="3" fillId="2" borderId="1" xfId="0" applyFont="1" applyFill="1" applyBorder="1" applyAlignment="1">
      <alignment horizontal="center" vertical="center" wrapText="1"/>
    </xf>
    <xf numFmtId="0" fontId="3" fillId="2" borderId="3" xfId="0" applyFont="1" applyFill="1" applyBorder="1" applyAlignment="1">
      <alignment horizontal="left" vertical="center" wrapText="1"/>
    </xf>
    <xf numFmtId="165" fontId="9" fillId="4" borderId="6" xfId="6" applyNumberFormat="1" applyFont="1" applyFill="1" applyBorder="1" applyAlignment="1">
      <alignment horizontal="center" vertical="center" wrapText="1"/>
    </xf>
    <xf numFmtId="14" fontId="8" fillId="3" borderId="6" xfId="0" applyNumberFormat="1" applyFont="1" applyFill="1" applyBorder="1" applyAlignment="1">
      <alignment vertical="center" wrapText="1"/>
    </xf>
    <xf numFmtId="0" fontId="7" fillId="0" borderId="0" xfId="0" applyFont="1"/>
    <xf numFmtId="0" fontId="10" fillId="0" borderId="0" xfId="7" applyAlignment="1">
      <alignment horizontal="center"/>
    </xf>
    <xf numFmtId="0" fontId="0" fillId="0" borderId="0" xfId="0" applyFont="1"/>
    <xf numFmtId="0" fontId="10" fillId="0" borderId="0" xfId="7"/>
    <xf numFmtId="167" fontId="8" fillId="3" borderId="6" xfId="0" applyNumberFormat="1" applyFont="1" applyFill="1" applyBorder="1" applyAlignment="1">
      <alignment vertical="center" wrapText="1"/>
    </xf>
    <xf numFmtId="0" fontId="3" fillId="2" borderId="0" xfId="0" applyFont="1" applyFill="1" applyBorder="1" applyAlignment="1">
      <alignment horizontal="center" vertical="center" wrapText="1"/>
    </xf>
    <xf numFmtId="165" fontId="9" fillId="5" borderId="6" xfId="6"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0" fillId="0" borderId="0" xfId="0" applyAlignment="1">
      <alignment horizontal="left"/>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Border="1" applyAlignment="1">
      <alignment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14" fontId="9" fillId="5" borderId="6" xfId="6"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169" fontId="9" fillId="5" borderId="6" xfId="8" applyNumberFormat="1" applyFont="1" applyFill="1" applyBorder="1" applyAlignment="1">
      <alignment horizontal="center" vertical="center" wrapText="1"/>
    </xf>
    <xf numFmtId="0" fontId="0" fillId="0" borderId="0" xfId="0" applyAlignment="1">
      <alignment wrapText="1"/>
    </xf>
    <xf numFmtId="166" fontId="9" fillId="4" borderId="6" xfId="6"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1" fontId="8" fillId="3" borderId="6" xfId="0" applyNumberFormat="1" applyFont="1" applyFill="1" applyBorder="1" applyAlignment="1">
      <alignment horizontal="left" vertical="center" wrapText="1"/>
    </xf>
    <xf numFmtId="0" fontId="0" fillId="0" borderId="0" xfId="0"/>
    <xf numFmtId="0" fontId="0" fillId="0" borderId="0" xfId="0" applyAlignment="1">
      <alignment horizontal="center"/>
    </xf>
    <xf numFmtId="0" fontId="7" fillId="0" borderId="0" xfId="0" applyFont="1" applyAlignment="1">
      <alignment horizontal="center"/>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29" fillId="2" borderId="0" xfId="0" applyFont="1" applyFill="1" applyBorder="1" applyAlignment="1">
      <alignment vertical="center" wrapText="1"/>
    </xf>
    <xf numFmtId="0" fontId="3" fillId="2" borderId="0" xfId="0" applyFont="1" applyFill="1" applyBorder="1" applyAlignment="1">
      <alignment horizontal="left" vertical="center" wrapText="1"/>
    </xf>
    <xf numFmtId="0" fontId="29" fillId="2" borderId="0" xfId="0" applyFont="1" applyFill="1" applyBorder="1" applyAlignment="1">
      <alignment horizontal="left" vertical="center" wrapText="1"/>
    </xf>
    <xf numFmtId="165" fontId="9" fillId="4" borderId="6" xfId="6" applyNumberFormat="1" applyFont="1" applyFill="1" applyBorder="1" applyAlignment="1">
      <alignment horizontal="left" vertical="center" wrapText="1"/>
    </xf>
    <xf numFmtId="14" fontId="11" fillId="2" borderId="0" xfId="0" applyNumberFormat="1" applyFont="1" applyFill="1" applyBorder="1" applyAlignment="1">
      <alignment vertical="center" wrapText="1"/>
    </xf>
    <xf numFmtId="14" fontId="3" fillId="2" borderId="0" xfId="0" applyNumberFormat="1" applyFont="1" applyFill="1" applyBorder="1" applyAlignment="1">
      <alignment vertical="center" wrapText="1"/>
    </xf>
    <xf numFmtId="14" fontId="11" fillId="2" borderId="0" xfId="0" applyNumberFormat="1" applyFont="1" applyFill="1" applyBorder="1" applyAlignment="1">
      <alignment horizontal="right" vertical="center"/>
    </xf>
    <xf numFmtId="0" fontId="3" fillId="2" borderId="0" xfId="0" applyFont="1" applyFill="1" applyBorder="1" applyAlignment="1">
      <alignment horizontal="center" vertical="center" wrapText="1"/>
    </xf>
    <xf numFmtId="169" fontId="0" fillId="0" borderId="0" xfId="8" applyNumberFormat="1" applyFont="1"/>
    <xf numFmtId="0" fontId="11" fillId="2" borderId="0" xfId="0" applyFont="1" applyFill="1" applyBorder="1" applyAlignment="1">
      <alignment vertical="center" wrapText="1"/>
    </xf>
    <xf numFmtId="14" fontId="11" fillId="2" borderId="0" xfId="0" applyNumberFormat="1" applyFont="1" applyFill="1" applyBorder="1" applyAlignment="1">
      <alignment horizontal="center" vertical="center" wrapText="1"/>
    </xf>
    <xf numFmtId="165" fontId="0" fillId="0" borderId="0" xfId="0" applyNumberFormat="1"/>
    <xf numFmtId="14" fontId="0" fillId="0" borderId="0" xfId="0" applyNumberFormat="1"/>
    <xf numFmtId="0" fontId="0" fillId="0" borderId="0" xfId="0" applyFill="1"/>
    <xf numFmtId="0" fontId="10" fillId="0" borderId="0" xfId="7" applyFont="1"/>
    <xf numFmtId="0" fontId="1" fillId="0" borderId="0" xfId="0" applyFont="1"/>
    <xf numFmtId="0" fontId="30" fillId="2" borderId="3" xfId="0" applyFont="1" applyFill="1" applyBorder="1" applyAlignment="1">
      <alignment horizontal="left" vertical="center" wrapText="1"/>
    </xf>
    <xf numFmtId="0" fontId="30" fillId="2" borderId="3" xfId="0" applyFont="1" applyFill="1" applyBorder="1" applyAlignment="1">
      <alignment horizontal="center" vertical="center" wrapText="1"/>
    </xf>
    <xf numFmtId="0" fontId="30" fillId="2" borderId="5" xfId="0" applyFont="1" applyFill="1" applyBorder="1" applyAlignment="1">
      <alignment horizontal="center" vertical="center" wrapText="1"/>
    </xf>
    <xf numFmtId="14" fontId="31" fillId="3" borderId="6" xfId="0" applyNumberFormat="1" applyFont="1" applyFill="1" applyBorder="1" applyAlignment="1">
      <alignment vertical="center" wrapText="1"/>
    </xf>
    <xf numFmtId="165" fontId="1" fillId="4" borderId="6" xfId="6" applyNumberFormat="1" applyFont="1" applyFill="1" applyBorder="1" applyAlignment="1">
      <alignment horizontal="center" vertical="center" wrapText="1"/>
    </xf>
    <xf numFmtId="166" fontId="1" fillId="5" borderId="6" xfId="6" applyNumberFormat="1" applyFont="1" applyFill="1" applyBorder="1" applyAlignment="1">
      <alignment horizontal="center" vertical="center" wrapText="1"/>
    </xf>
    <xf numFmtId="43" fontId="1" fillId="0" borderId="0" xfId="6" applyFont="1"/>
    <xf numFmtId="43" fontId="30" fillId="2" borderId="5" xfId="6" applyFont="1" applyFill="1" applyBorder="1" applyAlignment="1">
      <alignment horizontal="center" vertical="center" wrapText="1"/>
    </xf>
    <xf numFmtId="166" fontId="10" fillId="0" borderId="0" xfId="7" applyNumberFormat="1" applyFont="1"/>
    <xf numFmtId="166" fontId="1" fillId="0" borderId="0" xfId="0" applyNumberFormat="1" applyFont="1"/>
    <xf numFmtId="0" fontId="0" fillId="0" borderId="0" xfId="0"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7" fillId="37" borderId="22" xfId="0" applyFont="1" applyFill="1" applyBorder="1" applyAlignment="1">
      <alignment horizontal="center" vertical="center" wrapText="1"/>
    </xf>
    <xf numFmtId="0" fontId="7" fillId="37" borderId="23" xfId="0" applyFont="1" applyFill="1" applyBorder="1" applyAlignment="1">
      <alignment horizontal="center" vertical="center" wrapText="1"/>
    </xf>
    <xf numFmtId="0" fontId="7" fillId="37" borderId="21" xfId="0" applyFont="1" applyFill="1" applyBorder="1" applyAlignment="1">
      <alignment horizontal="center" vertical="center" wrapText="1"/>
    </xf>
    <xf numFmtId="0" fontId="33" fillId="37" borderId="19" xfId="0" applyFont="1" applyFill="1" applyBorder="1" applyAlignment="1">
      <alignment horizontal="right" vertical="center" wrapText="1"/>
    </xf>
    <xf numFmtId="0" fontId="33" fillId="37" borderId="20" xfId="0" applyFont="1" applyFill="1" applyBorder="1" applyAlignment="1">
      <alignment horizontal="right" vertical="center" wrapText="1"/>
    </xf>
    <xf numFmtId="0" fontId="0" fillId="0" borderId="20" xfId="0" applyBorder="1" applyAlignment="1">
      <alignment horizontal="right" vertical="center" wrapText="1"/>
    </xf>
    <xf numFmtId="0" fontId="0" fillId="0" borderId="19" xfId="0" applyBorder="1" applyAlignment="1">
      <alignment horizontal="right" vertical="center" wrapText="1"/>
    </xf>
    <xf numFmtId="0" fontId="0" fillId="0" borderId="24" xfId="0" applyBorder="1" applyAlignment="1">
      <alignment horizontal="right" vertical="center" wrapText="1"/>
    </xf>
    <xf numFmtId="20" fontId="0" fillId="0" borderId="20" xfId="0" applyNumberFormat="1" applyBorder="1" applyAlignment="1">
      <alignment horizontal="right" vertical="center" wrapText="1"/>
    </xf>
    <xf numFmtId="0" fontId="35" fillId="0" borderId="20" xfId="0" applyFont="1" applyBorder="1" applyAlignment="1">
      <alignment horizontal="right" vertical="center" wrapText="1"/>
    </xf>
    <xf numFmtId="0" fontId="36" fillId="0" borderId="20" xfId="0" applyFont="1" applyBorder="1" applyAlignment="1">
      <alignment horizontal="right" vertical="center" wrapText="1"/>
    </xf>
    <xf numFmtId="0" fontId="36" fillId="0" borderId="19" xfId="0" applyFont="1" applyBorder="1" applyAlignment="1">
      <alignment horizontal="right" vertical="center" wrapText="1"/>
    </xf>
    <xf numFmtId="0" fontId="35" fillId="0" borderId="24" xfId="0" applyFont="1" applyBorder="1" applyAlignment="1">
      <alignment horizontal="right" vertical="center" wrapText="1"/>
    </xf>
    <xf numFmtId="0" fontId="35" fillId="0" borderId="19" xfId="0" applyFont="1" applyBorder="1" applyAlignment="1">
      <alignment horizontal="right" vertical="center" wrapText="1"/>
    </xf>
    <xf numFmtId="0" fontId="36" fillId="0" borderId="24" xfId="0" applyFont="1" applyBorder="1" applyAlignment="1">
      <alignment horizontal="right" vertical="center" wrapText="1"/>
    </xf>
    <xf numFmtId="20" fontId="36" fillId="0" borderId="20" xfId="0" applyNumberFormat="1" applyFont="1" applyBorder="1" applyAlignment="1">
      <alignment horizontal="right" vertical="center" wrapText="1"/>
    </xf>
    <xf numFmtId="20" fontId="35" fillId="0" borderId="20" xfId="0" applyNumberFormat="1" applyFont="1" applyBorder="1" applyAlignment="1">
      <alignment horizontal="right" vertical="center" wrapText="1"/>
    </xf>
    <xf numFmtId="0" fontId="0" fillId="0" borderId="23" xfId="0" applyBorder="1" applyAlignment="1">
      <alignment horizontal="right" vertical="center" wrapText="1"/>
    </xf>
    <xf numFmtId="0" fontId="0" fillId="0" borderId="21" xfId="0" applyBorder="1" applyAlignment="1">
      <alignment horizontal="right" vertical="center" wrapText="1"/>
    </xf>
    <xf numFmtId="0" fontId="0" fillId="0" borderId="22" xfId="0" applyBorder="1" applyAlignment="1">
      <alignment horizontal="right" vertical="center" wrapText="1"/>
    </xf>
    <xf numFmtId="0" fontId="35" fillId="0" borderId="23" xfId="0" applyFont="1" applyBorder="1" applyAlignment="1">
      <alignment horizontal="right" vertical="center" wrapText="1"/>
    </xf>
    <xf numFmtId="0" fontId="35" fillId="0" borderId="21" xfId="0" applyFont="1" applyBorder="1" applyAlignment="1">
      <alignment horizontal="right" vertical="center" wrapText="1"/>
    </xf>
    <xf numFmtId="0" fontId="35" fillId="0" borderId="22" xfId="0" applyFont="1" applyBorder="1" applyAlignment="1">
      <alignment horizontal="right" vertical="center" wrapText="1"/>
    </xf>
    <xf numFmtId="0" fontId="36" fillId="0" borderId="23" xfId="0" applyFont="1" applyBorder="1" applyAlignment="1">
      <alignment horizontal="right" vertical="center" wrapText="1"/>
    </xf>
    <xf numFmtId="0" fontId="36" fillId="0" borderId="21" xfId="0" applyFont="1" applyBorder="1" applyAlignment="1">
      <alignment horizontal="right" vertical="center" wrapText="1"/>
    </xf>
    <xf numFmtId="0" fontId="36" fillId="0" borderId="22" xfId="0" applyFont="1" applyBorder="1" applyAlignment="1">
      <alignment horizontal="right" vertical="center" wrapText="1"/>
    </xf>
    <xf numFmtId="0" fontId="7" fillId="37" borderId="31" xfId="0" applyFont="1" applyFill="1" applyBorder="1" applyAlignment="1">
      <alignment horizontal="center" vertical="center" wrapText="1"/>
    </xf>
    <xf numFmtId="0" fontId="33" fillId="37" borderId="33" xfId="0" applyFont="1" applyFill="1" applyBorder="1" applyAlignment="1">
      <alignment horizontal="right" vertical="center" wrapText="1"/>
    </xf>
    <xf numFmtId="0" fontId="0" fillId="38" borderId="30" xfId="0" applyFill="1" applyBorder="1" applyAlignment="1">
      <alignment horizontal="right" vertical="center" wrapText="1"/>
    </xf>
    <xf numFmtId="0" fontId="0" fillId="0" borderId="33" xfId="0" applyBorder="1" applyAlignment="1">
      <alignment horizontal="right" vertical="center" wrapText="1"/>
    </xf>
    <xf numFmtId="0" fontId="35" fillId="0" borderId="33" xfId="0" applyFont="1" applyBorder="1" applyAlignment="1">
      <alignment horizontal="right" vertical="center" wrapText="1"/>
    </xf>
    <xf numFmtId="0" fontId="0" fillId="38" borderId="34" xfId="0" applyFill="1" applyBorder="1" applyAlignment="1">
      <alignment horizontal="right" vertical="center" wrapText="1"/>
    </xf>
    <xf numFmtId="0" fontId="36" fillId="0" borderId="33" xfId="0" applyFont="1" applyBorder="1" applyAlignment="1">
      <alignment horizontal="right" vertical="center" wrapText="1"/>
    </xf>
    <xf numFmtId="0" fontId="0" fillId="0" borderId="31" xfId="0" applyBorder="1" applyAlignment="1">
      <alignment horizontal="right" vertical="center" wrapText="1"/>
    </xf>
    <xf numFmtId="0" fontId="35" fillId="0" borderId="31" xfId="0" applyFont="1" applyBorder="1" applyAlignment="1">
      <alignment horizontal="right" vertical="center" wrapText="1"/>
    </xf>
    <xf numFmtId="0" fontId="36" fillId="0" borderId="31" xfId="0" applyFont="1" applyBorder="1" applyAlignment="1">
      <alignment horizontal="right" vertical="center" wrapText="1"/>
    </xf>
    <xf numFmtId="0" fontId="0" fillId="0" borderId="56" xfId="0" applyBorder="1" applyAlignment="1">
      <alignment horizontal="left" vertical="center"/>
    </xf>
    <xf numFmtId="0" fontId="9" fillId="0" borderId="0" xfId="0" applyFont="1"/>
    <xf numFmtId="0" fontId="0" fillId="0" borderId="0" xfId="0" applyAlignment="1">
      <alignment horizontal="center"/>
    </xf>
    <xf numFmtId="0" fontId="37" fillId="0" borderId="0" xfId="0" applyFont="1"/>
    <xf numFmtId="166" fontId="9" fillId="5" borderId="6" xfId="6" applyNumberFormat="1" applyFont="1" applyFill="1" applyBorder="1" applyAlignment="1">
      <alignment horizontal="center" vertical="center" wrapText="1"/>
    </xf>
    <xf numFmtId="0" fontId="0" fillId="0" borderId="0" xfId="0" applyAlignment="1">
      <alignment horizontal="center"/>
    </xf>
    <xf numFmtId="0" fontId="0" fillId="0" borderId="0" xfId="0" applyFill="1" applyAlignment="1">
      <alignment horizontal="center"/>
    </xf>
    <xf numFmtId="0" fontId="0" fillId="39" borderId="0" xfId="0" applyFill="1"/>
    <xf numFmtId="0" fontId="37" fillId="39" borderId="0" xfId="0" applyFont="1" applyFill="1"/>
    <xf numFmtId="0" fontId="0" fillId="39" borderId="0" xfId="0" applyFill="1" applyAlignment="1">
      <alignment horizontal="center"/>
    </xf>
    <xf numFmtId="0" fontId="0" fillId="39" borderId="0" xfId="0" applyFill="1" applyBorder="1"/>
    <xf numFmtId="0" fontId="0" fillId="39" borderId="0" xfId="0" applyFill="1" applyAlignment="1">
      <alignment wrapText="1"/>
    </xf>
    <xf numFmtId="165" fontId="0" fillId="39" borderId="0" xfId="0" applyNumberFormat="1" applyFill="1"/>
    <xf numFmtId="168" fontId="8" fillId="3" borderId="0" xfId="0" applyNumberFormat="1"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3" xfId="0" applyFont="1" applyFill="1" applyBorder="1" applyAlignment="1">
      <alignment horizontal="center" vertical="center" wrapText="1"/>
    </xf>
    <xf numFmtId="166" fontId="10" fillId="5" borderId="9" xfId="7" applyNumberFormat="1" applyFill="1" applyBorder="1" applyAlignment="1">
      <alignment horizontal="center" vertical="center" wrapText="1"/>
    </xf>
    <xf numFmtId="166" fontId="10" fillId="5" borderId="6" xfId="7" applyNumberFormat="1" applyFill="1" applyBorder="1" applyAlignment="1">
      <alignment horizontal="center" vertical="center" wrapText="1"/>
    </xf>
    <xf numFmtId="0" fontId="30" fillId="2" borderId="0" xfId="0" applyFont="1" applyFill="1" applyBorder="1" applyAlignment="1">
      <alignment horizontal="center" vertical="center" wrapText="1"/>
    </xf>
    <xf numFmtId="0" fontId="30" fillId="2" borderId="0" xfId="0" applyFont="1" applyFill="1" applyBorder="1" applyAlignment="1">
      <alignment horizontal="center" vertical="center"/>
    </xf>
    <xf numFmtId="0" fontId="1" fillId="0" borderId="0" xfId="0" applyFont="1" applyAlignment="1">
      <alignment horizontal="center" vertical="center"/>
    </xf>
    <xf numFmtId="0" fontId="7" fillId="37" borderId="41" xfId="0" applyFont="1" applyFill="1" applyBorder="1" applyAlignment="1">
      <alignment horizontal="center" vertical="center" wrapText="1"/>
    </xf>
    <xf numFmtId="0" fontId="7" fillId="37" borderId="42" xfId="0" applyFont="1" applyFill="1" applyBorder="1" applyAlignment="1">
      <alignment horizontal="center" vertical="center" wrapText="1"/>
    </xf>
    <xf numFmtId="0" fontId="7" fillId="37" borderId="26" xfId="0" applyFont="1" applyFill="1" applyBorder="1" applyAlignment="1">
      <alignment horizontal="center" vertical="center" wrapText="1"/>
    </xf>
    <xf numFmtId="0" fontId="7" fillId="37" borderId="30" xfId="0" applyFont="1" applyFill="1" applyBorder="1" applyAlignment="1">
      <alignment horizontal="center" vertical="center" wrapText="1"/>
    </xf>
    <xf numFmtId="0" fontId="7" fillId="37" borderId="32" xfId="0" applyFont="1" applyFill="1" applyBorder="1" applyAlignment="1">
      <alignment horizontal="center" vertical="center" wrapText="1"/>
    </xf>
    <xf numFmtId="0" fontId="7" fillId="37" borderId="37" xfId="0" applyFont="1" applyFill="1" applyBorder="1" applyAlignment="1">
      <alignment horizontal="center" vertical="center" wrapText="1"/>
    </xf>
    <xf numFmtId="0" fontId="7" fillId="37" borderId="38" xfId="0" applyFont="1" applyFill="1" applyBorder="1" applyAlignment="1">
      <alignment horizontal="center" vertical="center" wrapText="1"/>
    </xf>
    <xf numFmtId="0" fontId="7" fillId="37" borderId="39" xfId="0" applyFont="1" applyFill="1" applyBorder="1" applyAlignment="1">
      <alignment horizontal="center" vertical="center" wrapText="1"/>
    </xf>
    <xf numFmtId="0" fontId="7" fillId="37" borderId="40" xfId="0" applyFont="1" applyFill="1" applyBorder="1" applyAlignment="1">
      <alignment horizontal="center" vertical="center" wrapText="1"/>
    </xf>
    <xf numFmtId="0" fontId="7" fillId="37" borderId="28" xfId="0" applyFont="1" applyFill="1" applyBorder="1" applyAlignment="1">
      <alignment horizontal="center" vertical="center" wrapText="1"/>
    </xf>
    <xf numFmtId="0" fontId="7" fillId="37" borderId="27" xfId="0" applyFont="1" applyFill="1" applyBorder="1" applyAlignment="1">
      <alignment horizontal="center" vertical="center" wrapText="1"/>
    </xf>
    <xf numFmtId="18" fontId="7" fillId="37" borderId="40" xfId="0" applyNumberFormat="1" applyFont="1" applyFill="1" applyBorder="1" applyAlignment="1">
      <alignment horizontal="center" vertical="center" wrapText="1"/>
    </xf>
    <xf numFmtId="18" fontId="7" fillId="37" borderId="27" xfId="0" applyNumberFormat="1" applyFont="1" applyFill="1" applyBorder="1" applyAlignment="1">
      <alignment horizontal="center" vertical="center" wrapText="1"/>
    </xf>
    <xf numFmtId="18" fontId="7" fillId="37" borderId="28" xfId="0" applyNumberFormat="1" applyFont="1" applyFill="1" applyBorder="1" applyAlignment="1">
      <alignment horizontal="center" vertical="center" wrapText="1"/>
    </xf>
    <xf numFmtId="18" fontId="7" fillId="37" borderId="29" xfId="0" applyNumberFormat="1" applyFont="1" applyFill="1" applyBorder="1" applyAlignment="1">
      <alignment horizontal="center" vertical="center" wrapText="1"/>
    </xf>
    <xf numFmtId="0" fontId="33" fillId="37" borderId="43" xfId="0" applyFont="1" applyFill="1" applyBorder="1" applyAlignment="1">
      <alignment horizontal="right" vertical="center" wrapText="1"/>
    </xf>
    <xf numFmtId="0" fontId="33" fillId="37" borderId="44" xfId="0" applyFont="1" applyFill="1" applyBorder="1" applyAlignment="1">
      <alignment horizontal="right" vertical="center" wrapText="1"/>
    </xf>
    <xf numFmtId="0" fontId="33" fillId="37" borderId="45" xfId="0" applyFont="1" applyFill="1" applyBorder="1" applyAlignment="1">
      <alignment horizontal="right" vertical="center" wrapText="1"/>
    </xf>
    <xf numFmtId="0" fontId="35" fillId="0" borderId="46" xfId="0" applyFont="1" applyBorder="1" applyAlignment="1">
      <alignment horizontal="right" vertical="center" wrapText="1"/>
    </xf>
    <xf numFmtId="0" fontId="35" fillId="0" borderId="47" xfId="0" applyFont="1" applyBorder="1" applyAlignment="1">
      <alignment horizontal="right" vertical="center" wrapText="1"/>
    </xf>
    <xf numFmtId="0" fontId="7" fillId="38" borderId="35" xfId="0" applyFont="1" applyFill="1" applyBorder="1" applyAlignment="1">
      <alignment horizontal="left" vertical="center" wrapText="1"/>
    </xf>
    <xf numFmtId="0" fontId="7" fillId="38" borderId="25" xfId="0" applyFont="1" applyFill="1" applyBorder="1" applyAlignment="1">
      <alignment horizontal="left" vertical="center" wrapText="1"/>
    </xf>
    <xf numFmtId="0" fontId="7" fillId="38" borderId="36" xfId="0" applyFont="1" applyFill="1" applyBorder="1" applyAlignment="1">
      <alignment horizontal="left" vertical="center" wrapText="1"/>
    </xf>
    <xf numFmtId="0" fontId="0" fillId="38" borderId="48" xfId="0" applyFill="1" applyBorder="1" applyAlignment="1">
      <alignment horizontal="right" vertical="center" wrapText="1"/>
    </xf>
    <xf numFmtId="0" fontId="0" fillId="38" borderId="49" xfId="0" applyFill="1" applyBorder="1" applyAlignment="1">
      <alignment horizontal="right" vertical="center" wrapText="1"/>
    </xf>
    <xf numFmtId="0" fontId="35" fillId="38" borderId="50" xfId="0" applyFont="1" applyFill="1" applyBorder="1" applyAlignment="1">
      <alignment horizontal="right" vertical="center" wrapText="1"/>
    </xf>
    <xf numFmtId="0" fontId="35" fillId="38" borderId="51" xfId="0" applyFont="1" applyFill="1" applyBorder="1" applyAlignment="1">
      <alignment horizontal="right" vertical="center" wrapText="1"/>
    </xf>
    <xf numFmtId="0" fontId="35" fillId="0" borderId="52" xfId="0" applyFont="1" applyBorder="1" applyAlignment="1">
      <alignment horizontal="right" vertical="center" wrapText="1"/>
    </xf>
    <xf numFmtId="0" fontId="35" fillId="0" borderId="53" xfId="0" applyFont="1" applyBorder="1" applyAlignment="1">
      <alignment horizontal="right" vertical="center" wrapText="1"/>
    </xf>
    <xf numFmtId="0" fontId="36" fillId="38" borderId="50" xfId="0" applyFont="1" applyFill="1" applyBorder="1" applyAlignment="1">
      <alignment horizontal="right" vertical="center" wrapText="1"/>
    </xf>
    <xf numFmtId="0" fontId="36" fillId="38" borderId="51" xfId="0" applyFont="1" applyFill="1" applyBorder="1" applyAlignment="1">
      <alignment horizontal="right" vertical="center" wrapText="1"/>
    </xf>
    <xf numFmtId="0" fontId="0" fillId="38" borderId="54" xfId="0" applyFill="1" applyBorder="1" applyAlignment="1">
      <alignment horizontal="right" vertical="center" wrapText="1"/>
    </xf>
    <xf numFmtId="0" fontId="0" fillId="38" borderId="55" xfId="0" applyFill="1" applyBorder="1" applyAlignment="1">
      <alignment horizontal="right" vertical="center" wrapText="1"/>
    </xf>
  </cellXfs>
  <cellStyles count="65">
    <cellStyle name="20% - Accent1 2" xfId="51"/>
    <cellStyle name="20% - Accent1 3" xfId="26"/>
    <cellStyle name="20% - Accent2 2" xfId="53"/>
    <cellStyle name="20% - Accent2 3" xfId="30"/>
    <cellStyle name="20% - Accent3 2" xfId="55"/>
    <cellStyle name="20% - Accent3 3" xfId="34"/>
    <cellStyle name="20% - Accent4 2" xfId="57"/>
    <cellStyle name="20% - Accent4 3" xfId="38"/>
    <cellStyle name="20% - Accent5 2" xfId="59"/>
    <cellStyle name="20% - Accent5 3" xfId="42"/>
    <cellStyle name="20% - Accent6 2" xfId="61"/>
    <cellStyle name="20% - Accent6 3" xfId="46"/>
    <cellStyle name="40% - Accent1 2" xfId="52"/>
    <cellStyle name="40% - Accent1 3" xfId="27"/>
    <cellStyle name="40% - Accent2 2" xfId="54"/>
    <cellStyle name="40% - Accent2 3" xfId="31"/>
    <cellStyle name="40% - Accent3 2" xfId="56"/>
    <cellStyle name="40% - Accent3 3" xfId="35"/>
    <cellStyle name="40% - Accent4 2" xfId="58"/>
    <cellStyle name="40% - Accent4 3" xfId="39"/>
    <cellStyle name="40% - Accent5 2" xfId="60"/>
    <cellStyle name="40% - Accent5 3" xfId="43"/>
    <cellStyle name="40% - Accent6 2" xfId="62"/>
    <cellStyle name="40% - Accent6 3" xfId="47"/>
    <cellStyle name="60% - Accent1 2" xfId="28"/>
    <cellStyle name="60% - Accent2 2" xfId="32"/>
    <cellStyle name="60% - Accent3 2" xfId="36"/>
    <cellStyle name="60% - Accent4 2" xfId="40"/>
    <cellStyle name="60% - Accent5 2" xfId="44"/>
    <cellStyle name="60% - Accent6 2" xfId="48"/>
    <cellStyle name="Accent1 2" xfId="25"/>
    <cellStyle name="Accent2 2" xfId="29"/>
    <cellStyle name="Accent3 2" xfId="33"/>
    <cellStyle name="Accent4 2" xfId="37"/>
    <cellStyle name="Accent5 2" xfId="41"/>
    <cellStyle name="Accent6 2" xfId="45"/>
    <cellStyle name="Bad 2" xfId="15"/>
    <cellStyle name="Calculation 2" xfId="19"/>
    <cellStyle name="Check Cell 2" xfId="21"/>
    <cellStyle name="Comma" xfId="6" builtinId="3"/>
    <cellStyle name="Comma 2" xfId="1"/>
    <cellStyle name="Explanatory Text 2" xfId="23"/>
    <cellStyle name="Good 2" xfId="14"/>
    <cellStyle name="Heading 1" xfId="10" builtinId="16" customBuiltin="1"/>
    <cellStyle name="Heading 2" xfId="11" builtinId="17" customBuiltin="1"/>
    <cellStyle name="Heading 3" xfId="12" builtinId="18" customBuiltin="1"/>
    <cellStyle name="Heading 4" xfId="13" builtinId="19" customBuiltin="1"/>
    <cellStyle name="Hyperlink" xfId="7" builtinId="8"/>
    <cellStyle name="Hyperlink 2" xfId="2"/>
    <cellStyle name="Input 2" xfId="17"/>
    <cellStyle name="Linked Cell 2" xfId="20"/>
    <cellStyle name="Neutral 2" xfId="16"/>
    <cellStyle name="Normal" xfId="0" builtinId="0"/>
    <cellStyle name="Normal 2" xfId="3"/>
    <cellStyle name="Normal 2 2" xfId="63"/>
    <cellStyle name="Normal 2 3" xfId="49"/>
    <cellStyle name="Normal 3" xfId="4"/>
    <cellStyle name="Note 2" xfId="50"/>
    <cellStyle name="Note 2 2" xfId="64"/>
    <cellStyle name="Output 2" xfId="18"/>
    <cellStyle name="Percent" xfId="8" builtinId="5"/>
    <cellStyle name="ss16" xfId="5"/>
    <cellStyle name="Title" xfId="9" builtinId="15" customBuiltin="1"/>
    <cellStyle name="Total 2" xfId="24"/>
    <cellStyle name="Warning Text 2" xfId="2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6.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5.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9166804248527876E-2"/>
          <c:y val="8.6175712347671643E-2"/>
          <c:w val="0.790331709867371"/>
          <c:h val="0.6915650037265515"/>
        </c:manualLayout>
      </c:layout>
      <c:barChart>
        <c:barDir val="col"/>
        <c:grouping val="clustered"/>
        <c:varyColors val="0"/>
        <c:ser>
          <c:idx val="0"/>
          <c:order val="0"/>
          <c:tx>
            <c:strRef>
              <c:f>QLD_Sum!$B$22</c:f>
              <c:strCache>
                <c:ptCount val="1"/>
                <c:pt idx="0">
                  <c:v>Peak demand</c:v>
                </c:pt>
              </c:strCache>
            </c:strRef>
          </c:tx>
          <c:spPr>
            <a:solidFill>
              <a:srgbClr val="F37321"/>
            </a:solidFill>
            <a:ln w="3175" cmpd="sng">
              <a:solidFill>
                <a:srgbClr val="FFFFFF"/>
              </a:solidFill>
              <a:prstDash val="solid"/>
            </a:ln>
          </c:spPr>
          <c:invertIfNegative val="0"/>
          <c:cat>
            <c:strRef>
              <c:f>QLD_Sum!$A$23:$A$28</c:f>
              <c:strCache>
                <c:ptCount val="6"/>
                <c:pt idx="0">
                  <c:v>2008-09</c:v>
                </c:pt>
                <c:pt idx="1">
                  <c:v>2009-10</c:v>
                </c:pt>
                <c:pt idx="2">
                  <c:v>2010-11</c:v>
                </c:pt>
                <c:pt idx="3">
                  <c:v>2011-12</c:v>
                </c:pt>
                <c:pt idx="4">
                  <c:v>2012-13</c:v>
                </c:pt>
                <c:pt idx="5">
                  <c:v>2013-14</c:v>
                </c:pt>
              </c:strCache>
            </c:strRef>
          </c:cat>
          <c:val>
            <c:numRef>
              <c:f>QLD_Sum!$B$23:$B$28</c:f>
              <c:numCache>
                <c:formatCode>_-* #,##0_-;\-* #,##0_-;_-* "-"??_-;_-@_-</c:formatCode>
                <c:ptCount val="6"/>
                <c:pt idx="0">
                  <c:v>8707</c:v>
                </c:pt>
                <c:pt idx="1">
                  <c:v>8897</c:v>
                </c:pt>
                <c:pt idx="2">
                  <c:v>8826</c:v>
                </c:pt>
                <c:pt idx="3">
                  <c:v>8714</c:v>
                </c:pt>
                <c:pt idx="4">
                  <c:v>8479</c:v>
                </c:pt>
                <c:pt idx="5">
                  <c:v>8374</c:v>
                </c:pt>
              </c:numCache>
            </c:numRef>
          </c:val>
        </c:ser>
        <c:ser>
          <c:idx val="1"/>
          <c:order val="1"/>
          <c:tx>
            <c:strRef>
              <c:f>QLD_Sum!$C$22</c:f>
              <c:strCache>
                <c:ptCount val="1"/>
                <c:pt idx="0">
                  <c:v>Average of top ten daily demands
</c:v>
                </c:pt>
              </c:strCache>
            </c:strRef>
          </c:tx>
          <c:spPr>
            <a:solidFill>
              <a:srgbClr val="FFC222"/>
            </a:solidFill>
            <a:ln w="3175" cmpd="sng">
              <a:solidFill>
                <a:srgbClr val="FFFFFF"/>
              </a:solidFill>
              <a:prstDash val="solid"/>
            </a:ln>
          </c:spPr>
          <c:invertIfNegative val="0"/>
          <c:cat>
            <c:strRef>
              <c:f>QLD_Sum!$A$23:$A$28</c:f>
              <c:strCache>
                <c:ptCount val="6"/>
                <c:pt idx="0">
                  <c:v>2008-09</c:v>
                </c:pt>
                <c:pt idx="1">
                  <c:v>2009-10</c:v>
                </c:pt>
                <c:pt idx="2">
                  <c:v>2010-11</c:v>
                </c:pt>
                <c:pt idx="3">
                  <c:v>2011-12</c:v>
                </c:pt>
                <c:pt idx="4">
                  <c:v>2012-13</c:v>
                </c:pt>
                <c:pt idx="5">
                  <c:v>2013-14</c:v>
                </c:pt>
              </c:strCache>
            </c:strRef>
          </c:cat>
          <c:val>
            <c:numRef>
              <c:f>QLD_Sum!$C$23:$C$28</c:f>
              <c:numCache>
                <c:formatCode>_-* #,##0_-;\-* #,##0_-;_-* "-"??_-;_-@_-</c:formatCode>
                <c:ptCount val="6"/>
                <c:pt idx="0">
                  <c:v>8392.4</c:v>
                </c:pt>
                <c:pt idx="1">
                  <c:v>8693.4</c:v>
                </c:pt>
                <c:pt idx="2">
                  <c:v>8177.4</c:v>
                </c:pt>
                <c:pt idx="3">
                  <c:v>8151.2</c:v>
                </c:pt>
                <c:pt idx="4">
                  <c:v>8153.6</c:v>
                </c:pt>
                <c:pt idx="5">
                  <c:v>8125.2</c:v>
                </c:pt>
              </c:numCache>
            </c:numRef>
          </c:val>
        </c:ser>
        <c:ser>
          <c:idx val="2"/>
          <c:order val="2"/>
          <c:tx>
            <c:strRef>
              <c:f>QLD_Sum!$D$22</c:f>
              <c:strCache>
                <c:ptCount val="1"/>
                <c:pt idx="0">
                  <c:v>Average daily demand</c:v>
                </c:pt>
              </c:strCache>
            </c:strRef>
          </c:tx>
          <c:invertIfNegative val="0"/>
          <c:cat>
            <c:strRef>
              <c:f>QLD_Sum!$A$23:$A$28</c:f>
              <c:strCache>
                <c:ptCount val="6"/>
                <c:pt idx="0">
                  <c:v>2008-09</c:v>
                </c:pt>
                <c:pt idx="1">
                  <c:v>2009-10</c:v>
                </c:pt>
                <c:pt idx="2">
                  <c:v>2010-11</c:v>
                </c:pt>
                <c:pt idx="3">
                  <c:v>2011-12</c:v>
                </c:pt>
                <c:pt idx="4">
                  <c:v>2012-13</c:v>
                </c:pt>
                <c:pt idx="5">
                  <c:v>2013-14</c:v>
                </c:pt>
              </c:strCache>
            </c:strRef>
          </c:cat>
          <c:val>
            <c:numRef>
              <c:f>QLD_Sum!$D$23:$D$28</c:f>
              <c:numCache>
                <c:formatCode>_-* #,##0_-;\-* #,##0_-;_-* "-"??_-;_-@_-</c:formatCode>
                <c:ptCount val="6"/>
                <c:pt idx="0">
                  <c:v>6271.1307947019868</c:v>
                </c:pt>
                <c:pt idx="1">
                  <c:v>6424.6868101545251</c:v>
                </c:pt>
                <c:pt idx="2">
                  <c:v>6064.1296909492276</c:v>
                </c:pt>
                <c:pt idx="3">
                  <c:v>6080.6085526315792</c:v>
                </c:pt>
                <c:pt idx="4">
                  <c:v>6010.2266832229579</c:v>
                </c:pt>
                <c:pt idx="5">
                  <c:v>5890.8258830022078</c:v>
                </c:pt>
              </c:numCache>
            </c:numRef>
          </c:val>
        </c:ser>
        <c:dLbls>
          <c:showLegendKey val="0"/>
          <c:showVal val="0"/>
          <c:showCatName val="0"/>
          <c:showSerName val="0"/>
          <c:showPercent val="0"/>
          <c:showBubbleSize val="0"/>
        </c:dLbls>
        <c:gapWidth val="150"/>
        <c:axId val="157833472"/>
        <c:axId val="145817600"/>
      </c:barChart>
      <c:lineChart>
        <c:grouping val="standard"/>
        <c:varyColors val="0"/>
        <c:ser>
          <c:idx val="3"/>
          <c:order val="3"/>
          <c:tx>
            <c:strRef>
              <c:f>QLD_Sum!$F$22</c:f>
              <c:strCache>
                <c:ptCount val="1"/>
                <c:pt idx="0">
                  <c:v>Maximum temperature on peak demand day</c:v>
                </c:pt>
              </c:strCache>
            </c:strRef>
          </c:tx>
          <c:marker>
            <c:symbol val="none"/>
          </c:marker>
          <c:val>
            <c:numRef>
              <c:f>QLD_Sum!$F$23:$F$28</c:f>
              <c:numCache>
                <c:formatCode>_-* #,##0.0_-;\-* #,##0.0_-;_-* "-"??_-;_-@_-</c:formatCode>
                <c:ptCount val="6"/>
                <c:pt idx="0">
                  <c:v>34.299999999999997</c:v>
                </c:pt>
                <c:pt idx="1">
                  <c:v>34.9</c:v>
                </c:pt>
                <c:pt idx="2">
                  <c:v>33.200000000000003</c:v>
                </c:pt>
                <c:pt idx="3">
                  <c:v>33.5</c:v>
                </c:pt>
                <c:pt idx="4">
                  <c:v>36.799999999999997</c:v>
                </c:pt>
                <c:pt idx="5">
                  <c:v>35.299999999999997</c:v>
                </c:pt>
              </c:numCache>
            </c:numRef>
          </c:val>
          <c:smooth val="0"/>
        </c:ser>
        <c:dLbls>
          <c:showLegendKey val="0"/>
          <c:showVal val="0"/>
          <c:showCatName val="0"/>
          <c:showSerName val="0"/>
          <c:showPercent val="0"/>
          <c:showBubbleSize val="0"/>
        </c:dLbls>
        <c:marker val="1"/>
        <c:smooth val="0"/>
        <c:axId val="147787776"/>
        <c:axId val="145819520"/>
      </c:lineChart>
      <c:catAx>
        <c:axId val="157833472"/>
        <c:scaling>
          <c:orientation val="minMax"/>
        </c:scaling>
        <c:delete val="0"/>
        <c:axPos val="b"/>
        <c:numFmt formatCode="General"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5817600"/>
        <c:crosses val="autoZero"/>
        <c:auto val="1"/>
        <c:lblAlgn val="ctr"/>
        <c:lblOffset val="100"/>
        <c:noMultiLvlLbl val="0"/>
      </c:catAx>
      <c:valAx>
        <c:axId val="145817600"/>
        <c:scaling>
          <c:orientation val="minMax"/>
          <c:min val="4000"/>
        </c:scaling>
        <c:delete val="0"/>
        <c:axPos val="l"/>
        <c:majorGridlines>
          <c:spPr>
            <a:ln w="12700">
              <a:solidFill>
                <a:srgbClr val="EFEBE9"/>
              </a:solidFill>
              <a:prstDash val="solid"/>
            </a:ln>
          </c:spPr>
        </c:majorGridlines>
        <c:title>
          <c:tx>
            <c:rich>
              <a:bodyPr rot="-5400000" vert="horz"/>
              <a:lstStyle/>
              <a:p>
                <a:pPr>
                  <a:defRPr/>
                </a:pPr>
                <a:r>
                  <a:rPr lang="en-AU"/>
                  <a:t>Demand (MW)</a:t>
                </a:r>
              </a:p>
            </c:rich>
          </c:tx>
          <c:layout/>
          <c:overlay val="0"/>
        </c:title>
        <c:numFmt formatCode="_-* #,##0_-;\-* #,##0_-;_-* &quot;-&quot;??_-;_-@_-"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57833472"/>
        <c:crosses val="autoZero"/>
        <c:crossBetween val="between"/>
      </c:valAx>
      <c:valAx>
        <c:axId val="145819520"/>
        <c:scaling>
          <c:orientation val="minMax"/>
        </c:scaling>
        <c:delete val="0"/>
        <c:axPos val="r"/>
        <c:title>
          <c:tx>
            <c:rich>
              <a:bodyPr rot="-5400000" vert="horz"/>
              <a:lstStyle/>
              <a:p>
                <a:pPr>
                  <a:defRPr/>
                </a:pPr>
                <a:r>
                  <a:rPr lang="en-US" sz="1000" b="1" i="0" u="none" strike="noStrike" baseline="0">
                    <a:effectLst/>
                  </a:rPr>
                  <a:t>Brisbane </a:t>
                </a:r>
                <a:r>
                  <a:rPr lang="en-US"/>
                  <a:t>Max. Temp. (</a:t>
                </a:r>
                <a:r>
                  <a:rPr lang="en-US" baseline="30000"/>
                  <a:t>o</a:t>
                </a:r>
                <a:r>
                  <a:rPr lang="en-US" baseline="0"/>
                  <a:t>C)</a:t>
                </a:r>
                <a:endParaRPr lang="en-US"/>
              </a:p>
            </c:rich>
          </c:tx>
          <c:layout/>
          <c:overlay val="0"/>
        </c:title>
        <c:numFmt formatCode="_-* #,##0.0_-;\-* #,##0.0_-;_-* &quot;-&quot;??_-;_-@_-" sourceLinked="1"/>
        <c:majorTickMark val="out"/>
        <c:minorTickMark val="none"/>
        <c:tickLblPos val="nextTo"/>
        <c:crossAx val="147787776"/>
        <c:crosses val="max"/>
        <c:crossBetween val="between"/>
      </c:valAx>
      <c:catAx>
        <c:axId val="147787776"/>
        <c:scaling>
          <c:orientation val="minMax"/>
        </c:scaling>
        <c:delete val="1"/>
        <c:axPos val="b"/>
        <c:majorTickMark val="out"/>
        <c:minorTickMark val="none"/>
        <c:tickLblPos val="none"/>
        <c:crossAx val="145819520"/>
        <c:crosses val="autoZero"/>
        <c:auto val="1"/>
        <c:lblAlgn val="ctr"/>
        <c:lblOffset val="100"/>
        <c:noMultiLvlLbl val="0"/>
      </c:catAx>
      <c:spPr>
        <a:solidFill>
          <a:srgbClr val="F7F5F5"/>
        </a:solidFill>
      </c:spPr>
    </c:plotArea>
    <c:legend>
      <c:legendPos val="b"/>
      <c:layout>
        <c:manualLayout>
          <c:xMode val="edge"/>
          <c:yMode val="edge"/>
          <c:x val="3.4780169046295703E-2"/>
          <c:y val="0.87678555216609522"/>
          <c:w val="0.91304426269448624"/>
          <c:h val="9.5870699235630963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9525">
      <a:noFill/>
    </a:ln>
  </c:spPr>
  <c:printSettings>
    <c:headerFooter/>
    <c:pageMargins b="0.75000000000000033" l="0.70000000000000029" r="0.70000000000000029" t="0.75000000000000033" header="0.30000000000000016" footer="0.30000000000000016"/>
    <c:pageSetup orientation="portrait"/>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92498047392954E-2"/>
          <c:y val="8.6175712347671643E-2"/>
          <c:w val="0.80256273732871053"/>
          <c:h val="0.6915650037265515"/>
        </c:manualLayout>
      </c:layout>
      <c:barChart>
        <c:barDir val="col"/>
        <c:grouping val="clustered"/>
        <c:varyColors val="0"/>
        <c:ser>
          <c:idx val="0"/>
          <c:order val="0"/>
          <c:tx>
            <c:strRef>
              <c:f>TAS_Win!$B$22</c:f>
              <c:strCache>
                <c:ptCount val="1"/>
                <c:pt idx="0">
                  <c:v>Peak demand</c:v>
                </c:pt>
              </c:strCache>
            </c:strRef>
          </c:tx>
          <c:spPr>
            <a:solidFill>
              <a:srgbClr val="F37321"/>
            </a:solidFill>
            <a:ln w="3175" cmpd="sng">
              <a:solidFill>
                <a:srgbClr val="FFFFFF"/>
              </a:solidFill>
              <a:prstDash val="solid"/>
            </a:ln>
          </c:spPr>
          <c:invertIfNegative val="0"/>
          <c:cat>
            <c:numRef>
              <c:f>TAS_Win!$A$23:$A$28</c:f>
              <c:numCache>
                <c:formatCode>0</c:formatCode>
                <c:ptCount val="6"/>
                <c:pt idx="0">
                  <c:v>2008</c:v>
                </c:pt>
                <c:pt idx="1">
                  <c:v>2009</c:v>
                </c:pt>
                <c:pt idx="2">
                  <c:v>2010</c:v>
                </c:pt>
                <c:pt idx="3">
                  <c:v>2011</c:v>
                </c:pt>
                <c:pt idx="4">
                  <c:v>2012</c:v>
                </c:pt>
                <c:pt idx="5">
                  <c:v>2013</c:v>
                </c:pt>
              </c:numCache>
            </c:numRef>
          </c:cat>
          <c:val>
            <c:numRef>
              <c:f>TAS_Win!$B$23:$B$28</c:f>
              <c:numCache>
                <c:formatCode>_-* #,##0_-;\-* #,##0_-;_-* "-"??_-;_-@_-</c:formatCode>
                <c:ptCount val="6"/>
                <c:pt idx="0">
                  <c:v>1790</c:v>
                </c:pt>
                <c:pt idx="1">
                  <c:v>1700</c:v>
                </c:pt>
                <c:pt idx="2">
                  <c:v>1711</c:v>
                </c:pt>
                <c:pt idx="3">
                  <c:v>1727</c:v>
                </c:pt>
                <c:pt idx="4">
                  <c:v>1599</c:v>
                </c:pt>
                <c:pt idx="5">
                  <c:v>1683</c:v>
                </c:pt>
              </c:numCache>
            </c:numRef>
          </c:val>
        </c:ser>
        <c:ser>
          <c:idx val="1"/>
          <c:order val="1"/>
          <c:tx>
            <c:strRef>
              <c:f>TAS_Win!$C$22</c:f>
              <c:strCache>
                <c:ptCount val="1"/>
                <c:pt idx="0">
                  <c:v>Average of top ten daily demands
</c:v>
                </c:pt>
              </c:strCache>
            </c:strRef>
          </c:tx>
          <c:spPr>
            <a:solidFill>
              <a:srgbClr val="FFC222"/>
            </a:solidFill>
            <a:ln w="3175" cmpd="sng">
              <a:solidFill>
                <a:srgbClr val="FFFFFF"/>
              </a:solidFill>
              <a:prstDash val="solid"/>
            </a:ln>
          </c:spPr>
          <c:invertIfNegative val="0"/>
          <c:cat>
            <c:numRef>
              <c:f>TAS_Win!$A$23:$A$28</c:f>
              <c:numCache>
                <c:formatCode>0</c:formatCode>
                <c:ptCount val="6"/>
                <c:pt idx="0">
                  <c:v>2008</c:v>
                </c:pt>
                <c:pt idx="1">
                  <c:v>2009</c:v>
                </c:pt>
                <c:pt idx="2">
                  <c:v>2010</c:v>
                </c:pt>
                <c:pt idx="3">
                  <c:v>2011</c:v>
                </c:pt>
                <c:pt idx="4">
                  <c:v>2012</c:v>
                </c:pt>
                <c:pt idx="5">
                  <c:v>2013</c:v>
                </c:pt>
              </c:numCache>
            </c:numRef>
          </c:cat>
          <c:val>
            <c:numRef>
              <c:f>TAS_Win!$C$23:$C$28</c:f>
              <c:numCache>
                <c:formatCode>_-* #,##0_-;\-* #,##0_-;_-* "-"??_-;_-@_-</c:formatCode>
                <c:ptCount val="6"/>
                <c:pt idx="0">
                  <c:v>1736.3</c:v>
                </c:pt>
                <c:pt idx="1">
                  <c:v>1640.6</c:v>
                </c:pt>
                <c:pt idx="2">
                  <c:v>1670</c:v>
                </c:pt>
                <c:pt idx="3">
                  <c:v>1683.6</c:v>
                </c:pt>
                <c:pt idx="4">
                  <c:v>1569.4</c:v>
                </c:pt>
                <c:pt idx="5">
                  <c:v>1626.4</c:v>
                </c:pt>
              </c:numCache>
            </c:numRef>
          </c:val>
        </c:ser>
        <c:ser>
          <c:idx val="2"/>
          <c:order val="2"/>
          <c:tx>
            <c:strRef>
              <c:f>TAS_Win!$D$22</c:f>
              <c:strCache>
                <c:ptCount val="1"/>
                <c:pt idx="0">
                  <c:v>Average daily demand</c:v>
                </c:pt>
              </c:strCache>
            </c:strRef>
          </c:tx>
          <c:invertIfNegative val="0"/>
          <c:cat>
            <c:numRef>
              <c:f>TAS_Win!$A$23:$A$28</c:f>
              <c:numCache>
                <c:formatCode>0</c:formatCode>
                <c:ptCount val="6"/>
                <c:pt idx="0">
                  <c:v>2008</c:v>
                </c:pt>
                <c:pt idx="1">
                  <c:v>2009</c:v>
                </c:pt>
                <c:pt idx="2">
                  <c:v>2010</c:v>
                </c:pt>
                <c:pt idx="3">
                  <c:v>2011</c:v>
                </c:pt>
                <c:pt idx="4">
                  <c:v>2012</c:v>
                </c:pt>
                <c:pt idx="5">
                  <c:v>2013</c:v>
                </c:pt>
              </c:numCache>
            </c:numRef>
          </c:cat>
          <c:val>
            <c:numRef>
              <c:f>TAS_Win!$D$23:$D$28</c:f>
              <c:numCache>
                <c:formatCode>_-* #,##0_-;\-* #,##0_-;_-* "-"??_-;_-@_-</c:formatCode>
                <c:ptCount val="6"/>
                <c:pt idx="0">
                  <c:v>1362.427536231884</c:v>
                </c:pt>
                <c:pt idx="1">
                  <c:v>1268.6204710144928</c:v>
                </c:pt>
                <c:pt idx="2">
                  <c:v>1324.7250905797102</c:v>
                </c:pt>
                <c:pt idx="3">
                  <c:v>1309.9565217391305</c:v>
                </c:pt>
                <c:pt idx="4">
                  <c:v>1237.0226449275362</c:v>
                </c:pt>
                <c:pt idx="5">
                  <c:v>1279.106204710145</c:v>
                </c:pt>
              </c:numCache>
            </c:numRef>
          </c:val>
        </c:ser>
        <c:dLbls>
          <c:showLegendKey val="0"/>
          <c:showVal val="0"/>
          <c:showCatName val="0"/>
          <c:showSerName val="0"/>
          <c:showPercent val="0"/>
          <c:showBubbleSize val="0"/>
        </c:dLbls>
        <c:gapWidth val="150"/>
        <c:axId val="152167168"/>
        <c:axId val="152168704"/>
      </c:barChart>
      <c:lineChart>
        <c:grouping val="standard"/>
        <c:varyColors val="0"/>
        <c:ser>
          <c:idx val="3"/>
          <c:order val="3"/>
          <c:tx>
            <c:strRef>
              <c:f>TAS_Win!$F$22</c:f>
              <c:strCache>
                <c:ptCount val="1"/>
                <c:pt idx="0">
                  <c:v>Maximum temperature on peak demand day</c:v>
                </c:pt>
              </c:strCache>
            </c:strRef>
          </c:tx>
          <c:marker>
            <c:symbol val="none"/>
          </c:marker>
          <c:val>
            <c:numRef>
              <c:f>TAS_Win!$F$23:$F$28</c:f>
              <c:numCache>
                <c:formatCode>_-* #,##0.0_-;\-* #,##0.0_-;_-* "-"??_-;_-@_-</c:formatCode>
                <c:ptCount val="6"/>
                <c:pt idx="0">
                  <c:v>6.7</c:v>
                </c:pt>
                <c:pt idx="1">
                  <c:v>10.8</c:v>
                </c:pt>
                <c:pt idx="2">
                  <c:v>11.6</c:v>
                </c:pt>
                <c:pt idx="3">
                  <c:v>7.6</c:v>
                </c:pt>
                <c:pt idx="4">
                  <c:v>8.8000000000000007</c:v>
                </c:pt>
                <c:pt idx="5">
                  <c:v>9.8000000000000007</c:v>
                </c:pt>
              </c:numCache>
            </c:numRef>
          </c:val>
          <c:smooth val="0"/>
        </c:ser>
        <c:dLbls>
          <c:showLegendKey val="0"/>
          <c:showVal val="0"/>
          <c:showCatName val="0"/>
          <c:showSerName val="0"/>
          <c:showPercent val="0"/>
          <c:showBubbleSize val="0"/>
        </c:dLbls>
        <c:marker val="1"/>
        <c:smooth val="0"/>
        <c:axId val="152520960"/>
        <c:axId val="152519040"/>
      </c:lineChart>
      <c:catAx>
        <c:axId val="152167168"/>
        <c:scaling>
          <c:orientation val="minMax"/>
        </c:scaling>
        <c:delete val="0"/>
        <c:axPos val="b"/>
        <c:numFmt formatCode="0"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52168704"/>
        <c:crosses val="autoZero"/>
        <c:auto val="1"/>
        <c:lblAlgn val="ctr"/>
        <c:lblOffset val="100"/>
        <c:noMultiLvlLbl val="0"/>
      </c:catAx>
      <c:valAx>
        <c:axId val="152168704"/>
        <c:scaling>
          <c:orientation val="minMax"/>
        </c:scaling>
        <c:delete val="0"/>
        <c:axPos val="l"/>
        <c:majorGridlines>
          <c:spPr>
            <a:ln w="12700">
              <a:solidFill>
                <a:srgbClr val="EFEBE9"/>
              </a:solidFill>
              <a:prstDash val="solid"/>
            </a:ln>
          </c:spPr>
        </c:majorGridlines>
        <c:title>
          <c:tx>
            <c:rich>
              <a:bodyPr rot="-5400000" vert="horz"/>
              <a:lstStyle/>
              <a:p>
                <a:pPr>
                  <a:defRPr/>
                </a:pPr>
                <a:r>
                  <a:rPr lang="en-AU"/>
                  <a:t>Demand (MW)</a:t>
                </a:r>
              </a:p>
            </c:rich>
          </c:tx>
          <c:layout/>
          <c:overlay val="0"/>
        </c:title>
        <c:numFmt formatCode="_-* #,##0_-;\-* #,##0_-;_-* &quot;-&quot;??_-;_-@_-"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52167168"/>
        <c:crosses val="autoZero"/>
        <c:crossBetween val="between"/>
      </c:valAx>
      <c:valAx>
        <c:axId val="152519040"/>
        <c:scaling>
          <c:orientation val="minMax"/>
        </c:scaling>
        <c:delete val="0"/>
        <c:axPos val="r"/>
        <c:title>
          <c:tx>
            <c:rich>
              <a:bodyPr rot="-5400000" vert="horz"/>
              <a:lstStyle/>
              <a:p>
                <a:pPr>
                  <a:defRPr/>
                </a:pPr>
                <a:r>
                  <a:rPr lang="en-AU" sz="1000" b="1" i="0" u="none" strike="noStrike" baseline="0">
                    <a:effectLst/>
                  </a:rPr>
                  <a:t>Hobart </a:t>
                </a:r>
                <a:r>
                  <a:rPr lang="en-US"/>
                  <a:t>Max. Temp. (</a:t>
                </a:r>
                <a:r>
                  <a:rPr lang="en-US" baseline="30000"/>
                  <a:t>o</a:t>
                </a:r>
                <a:r>
                  <a:rPr lang="en-US" baseline="0"/>
                  <a:t>C)</a:t>
                </a:r>
                <a:endParaRPr lang="en-US"/>
              </a:p>
            </c:rich>
          </c:tx>
          <c:layout/>
          <c:overlay val="0"/>
        </c:title>
        <c:numFmt formatCode="_-* #,##0.0_-;\-* #,##0.0_-;_-* &quot;-&quot;??_-;_-@_-" sourceLinked="1"/>
        <c:majorTickMark val="out"/>
        <c:minorTickMark val="none"/>
        <c:tickLblPos val="nextTo"/>
        <c:crossAx val="152520960"/>
        <c:crosses val="max"/>
        <c:crossBetween val="between"/>
      </c:valAx>
      <c:catAx>
        <c:axId val="152520960"/>
        <c:scaling>
          <c:orientation val="minMax"/>
        </c:scaling>
        <c:delete val="1"/>
        <c:axPos val="b"/>
        <c:majorTickMark val="out"/>
        <c:minorTickMark val="none"/>
        <c:tickLblPos val="none"/>
        <c:crossAx val="152519040"/>
        <c:crosses val="autoZero"/>
        <c:auto val="1"/>
        <c:lblAlgn val="ctr"/>
        <c:lblOffset val="100"/>
        <c:noMultiLvlLbl val="0"/>
      </c:catAx>
      <c:spPr>
        <a:solidFill>
          <a:srgbClr val="F7F5F5"/>
        </a:solidFill>
      </c:spPr>
    </c:plotArea>
    <c:legend>
      <c:legendPos val="b"/>
      <c:layout>
        <c:manualLayout>
          <c:xMode val="edge"/>
          <c:yMode val="edge"/>
          <c:x val="3.4780169046295703E-2"/>
          <c:y val="0.87678555216609522"/>
          <c:w val="0.91304426269448624"/>
          <c:h val="9.5870699235630963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9525">
      <a:noFill/>
    </a:ln>
  </c:spPr>
  <c:printSettings>
    <c:headerFooter/>
    <c:pageMargins b="0.75000000000000033" l="0.70000000000000029" r="0.70000000000000029" t="0.75000000000000033" header="0.30000000000000016" footer="0.30000000000000016"/>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Last Summer</a:t>
            </a:r>
          </a:p>
        </c:rich>
      </c:tx>
      <c:overlay val="0"/>
    </c:title>
    <c:autoTitleDeleted val="0"/>
    <c:plotArea>
      <c:layout/>
      <c:lineChart>
        <c:grouping val="standard"/>
        <c:varyColors val="0"/>
        <c:ser>
          <c:idx val="0"/>
          <c:order val="0"/>
          <c:tx>
            <c:strRef>
              <c:f>'DailyDemandData OLD LOCKED'!$B$3</c:f>
              <c:strCache>
                <c:ptCount val="1"/>
                <c:pt idx="0">
                  <c:v>QLD HH Average Temp (°C)</c:v>
                </c:pt>
              </c:strCache>
            </c:strRef>
          </c:tx>
          <c:marker>
            <c:symbol val="none"/>
          </c:marker>
          <c:cat>
            <c:numRef>
              <c:f>'DailyDemandData OLD LOCKED'!$A$4:$A$154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 OLD LOCKED'!$B$4:$B$154</c:f>
              <c:numCache>
                <c:formatCode>_-* #,##0.0_-;\-* #,##0.0_-;_-* "-"??_-;_-@_-</c:formatCode>
                <c:ptCount val="151"/>
                <c:pt idx="0">
                  <c:v>20.579166666666669</c:v>
                </c:pt>
                <c:pt idx="1">
                  <c:v>21.027083333333334</c:v>
                </c:pt>
                <c:pt idx="2">
                  <c:v>23.840624999999992</c:v>
                </c:pt>
                <c:pt idx="3">
                  <c:v>22.001041666666662</c:v>
                </c:pt>
                <c:pt idx="4">
                  <c:v>19.778124999999999</c:v>
                </c:pt>
                <c:pt idx="5">
                  <c:v>19.732291666666672</c:v>
                </c:pt>
                <c:pt idx="6">
                  <c:v>20.635416666666661</c:v>
                </c:pt>
                <c:pt idx="7">
                  <c:v>21.778124999999992</c:v>
                </c:pt>
                <c:pt idx="8">
                  <c:v>22.993750000000006</c:v>
                </c:pt>
                <c:pt idx="9">
                  <c:v>23.9375</c:v>
                </c:pt>
                <c:pt idx="10">
                  <c:v>23.863541666666674</c:v>
                </c:pt>
                <c:pt idx="11">
                  <c:v>23.981250000000006</c:v>
                </c:pt>
                <c:pt idx="12">
                  <c:v>24.026041666666675</c:v>
                </c:pt>
                <c:pt idx="13">
                  <c:v>21.915624999999995</c:v>
                </c:pt>
                <c:pt idx="14">
                  <c:v>22.906249999999996</c:v>
                </c:pt>
                <c:pt idx="15">
                  <c:v>22.530208333333331</c:v>
                </c:pt>
                <c:pt idx="16">
                  <c:v>20.576041666666661</c:v>
                </c:pt>
                <c:pt idx="17">
                  <c:v>19.740625000000005</c:v>
                </c:pt>
                <c:pt idx="18">
                  <c:v>21.669791666666665</c:v>
                </c:pt>
                <c:pt idx="19">
                  <c:v>22.824999999999992</c:v>
                </c:pt>
                <c:pt idx="20">
                  <c:v>23.159375000000001</c:v>
                </c:pt>
                <c:pt idx="21">
                  <c:v>23.501041666666655</c:v>
                </c:pt>
                <c:pt idx="22">
                  <c:v>23.606250000000003</c:v>
                </c:pt>
                <c:pt idx="23">
                  <c:v>23.983333333333331</c:v>
                </c:pt>
                <c:pt idx="24">
                  <c:v>23.877083333333335</c:v>
                </c:pt>
                <c:pt idx="25">
                  <c:v>22.237499999999997</c:v>
                </c:pt>
                <c:pt idx="26">
                  <c:v>21.375</c:v>
                </c:pt>
                <c:pt idx="27">
                  <c:v>22.715625000000006</c:v>
                </c:pt>
                <c:pt idx="28">
                  <c:v>25.285416666666677</c:v>
                </c:pt>
                <c:pt idx="29">
                  <c:v>19.667708333333334</c:v>
                </c:pt>
                <c:pt idx="30">
                  <c:v>19.845833333333331</c:v>
                </c:pt>
                <c:pt idx="31">
                  <c:v>20.654166666666665</c:v>
                </c:pt>
                <c:pt idx="32">
                  <c:v>21.061458333333331</c:v>
                </c:pt>
                <c:pt idx="33">
                  <c:v>22.095833333333335</c:v>
                </c:pt>
                <c:pt idx="34">
                  <c:v>25.401041666666671</c:v>
                </c:pt>
                <c:pt idx="35">
                  <c:v>21.644791666666666</c:v>
                </c:pt>
                <c:pt idx="36">
                  <c:v>20.579166666666662</c:v>
                </c:pt>
                <c:pt idx="37">
                  <c:v>21.614583333333339</c:v>
                </c:pt>
                <c:pt idx="38">
                  <c:v>22.421875000000004</c:v>
                </c:pt>
                <c:pt idx="39">
                  <c:v>24.173958333333342</c:v>
                </c:pt>
                <c:pt idx="40">
                  <c:v>25.018749999999997</c:v>
                </c:pt>
                <c:pt idx="41">
                  <c:v>22.792708333333341</c:v>
                </c:pt>
                <c:pt idx="42">
                  <c:v>23.626041666666669</c:v>
                </c:pt>
                <c:pt idx="43">
                  <c:v>24.426041666666663</c:v>
                </c:pt>
                <c:pt idx="44">
                  <c:v>24.811458333333331</c:v>
                </c:pt>
                <c:pt idx="45">
                  <c:v>24.443749999999998</c:v>
                </c:pt>
                <c:pt idx="46">
                  <c:v>23.188541666666666</c:v>
                </c:pt>
                <c:pt idx="47">
                  <c:v>22.739583333333332</c:v>
                </c:pt>
                <c:pt idx="48">
                  <c:v>22.516666666666666</c:v>
                </c:pt>
                <c:pt idx="49">
                  <c:v>22.765625</c:v>
                </c:pt>
                <c:pt idx="50">
                  <c:v>24.306250000000006</c:v>
                </c:pt>
                <c:pt idx="51">
                  <c:v>24.412499999999998</c:v>
                </c:pt>
                <c:pt idx="52">
                  <c:v>24.893750000000008</c:v>
                </c:pt>
                <c:pt idx="53">
                  <c:v>25.812500000000004</c:v>
                </c:pt>
                <c:pt idx="54">
                  <c:v>25.952083333333334</c:v>
                </c:pt>
                <c:pt idx="55">
                  <c:v>26.390624999999996</c:v>
                </c:pt>
                <c:pt idx="56">
                  <c:v>25.257291666666664</c:v>
                </c:pt>
                <c:pt idx="57">
                  <c:v>25.367708333333336</c:v>
                </c:pt>
                <c:pt idx="58">
                  <c:v>27.762499999999999</c:v>
                </c:pt>
                <c:pt idx="59">
                  <c:v>25.213541666666668</c:v>
                </c:pt>
                <c:pt idx="60">
                  <c:v>25.039583333333336</c:v>
                </c:pt>
                <c:pt idx="61">
                  <c:v>25.179166666666664</c:v>
                </c:pt>
                <c:pt idx="62">
                  <c:v>25.693749999999994</c:v>
                </c:pt>
                <c:pt idx="63">
                  <c:v>28.652083333333337</c:v>
                </c:pt>
                <c:pt idx="64">
                  <c:v>30.979166666666671</c:v>
                </c:pt>
                <c:pt idx="65">
                  <c:v>27.432291666666671</c:v>
                </c:pt>
                <c:pt idx="66">
                  <c:v>28.770833333333339</c:v>
                </c:pt>
                <c:pt idx="67">
                  <c:v>25.368749999999995</c:v>
                </c:pt>
                <c:pt idx="68">
                  <c:v>24.345833333333331</c:v>
                </c:pt>
                <c:pt idx="69">
                  <c:v>23.338541666666661</c:v>
                </c:pt>
                <c:pt idx="70">
                  <c:v>23.390625</c:v>
                </c:pt>
                <c:pt idx="71">
                  <c:v>24.454166666666662</c:v>
                </c:pt>
                <c:pt idx="72">
                  <c:v>24.318750000000005</c:v>
                </c:pt>
                <c:pt idx="73">
                  <c:v>24.268749999999997</c:v>
                </c:pt>
                <c:pt idx="74">
                  <c:v>24.459374999999998</c:v>
                </c:pt>
                <c:pt idx="75">
                  <c:v>24.839583333333341</c:v>
                </c:pt>
                <c:pt idx="76">
                  <c:v>25.084375000000009</c:v>
                </c:pt>
                <c:pt idx="77">
                  <c:v>24.984374999999989</c:v>
                </c:pt>
                <c:pt idx="78">
                  <c:v>24.58541666666666</c:v>
                </c:pt>
                <c:pt idx="79">
                  <c:v>24.961458333333329</c:v>
                </c:pt>
                <c:pt idx="80">
                  <c:v>26.474999999999994</c:v>
                </c:pt>
                <c:pt idx="81">
                  <c:v>28.262499999999999</c:v>
                </c:pt>
                <c:pt idx="82">
                  <c:v>28.307291666666671</c:v>
                </c:pt>
                <c:pt idx="83">
                  <c:v>23.739583333333332</c:v>
                </c:pt>
                <c:pt idx="84">
                  <c:v>24.192708333333332</c:v>
                </c:pt>
                <c:pt idx="85">
                  <c:v>25.024999999999991</c:v>
                </c:pt>
                <c:pt idx="86">
                  <c:v>23.877083333333335</c:v>
                </c:pt>
                <c:pt idx="87">
                  <c:v>23.330208333333331</c:v>
                </c:pt>
                <c:pt idx="88">
                  <c:v>22.597916666666666</c:v>
                </c:pt>
                <c:pt idx="89">
                  <c:v>22.685416666666665</c:v>
                </c:pt>
                <c:pt idx="90">
                  <c:v>24.044791666666665</c:v>
                </c:pt>
                <c:pt idx="91">
                  <c:v>24.105208333333337</c:v>
                </c:pt>
                <c:pt idx="92">
                  <c:v>24.383333333333336</c:v>
                </c:pt>
                <c:pt idx="93">
                  <c:v>24.415625000000006</c:v>
                </c:pt>
                <c:pt idx="94">
                  <c:v>23.362500000000001</c:v>
                </c:pt>
                <c:pt idx="95">
                  <c:v>23.842708333333331</c:v>
                </c:pt>
                <c:pt idx="96">
                  <c:v>23.347916666666674</c:v>
                </c:pt>
                <c:pt idx="97">
                  <c:v>22.498958333333334</c:v>
                </c:pt>
                <c:pt idx="98">
                  <c:v>22.685416666666665</c:v>
                </c:pt>
                <c:pt idx="99">
                  <c:v>23.868750000000002</c:v>
                </c:pt>
                <c:pt idx="100">
                  <c:v>24.7</c:v>
                </c:pt>
                <c:pt idx="101">
                  <c:v>24.624999999999996</c:v>
                </c:pt>
                <c:pt idx="102">
                  <c:v>23.340624999999999</c:v>
                </c:pt>
                <c:pt idx="103">
                  <c:v>23.662500000000009</c:v>
                </c:pt>
                <c:pt idx="104">
                  <c:v>24.724999999999998</c:v>
                </c:pt>
                <c:pt idx="105">
                  <c:v>25.262500000000003</c:v>
                </c:pt>
                <c:pt idx="106">
                  <c:v>26.781250000000014</c:v>
                </c:pt>
                <c:pt idx="107">
                  <c:v>27.582291666666659</c:v>
                </c:pt>
                <c:pt idx="108">
                  <c:v>26.974999999999998</c:v>
                </c:pt>
                <c:pt idx="109">
                  <c:v>26.112500000000001</c:v>
                </c:pt>
                <c:pt idx="110">
                  <c:v>27.132291666666671</c:v>
                </c:pt>
                <c:pt idx="111">
                  <c:v>28.201041666666658</c:v>
                </c:pt>
                <c:pt idx="112">
                  <c:v>27.516666666666669</c:v>
                </c:pt>
                <c:pt idx="113">
                  <c:v>24.407291666666662</c:v>
                </c:pt>
                <c:pt idx="114">
                  <c:v>24.287499999999998</c:v>
                </c:pt>
                <c:pt idx="115">
                  <c:v>23.047916666666669</c:v>
                </c:pt>
                <c:pt idx="116">
                  <c:v>23.765625</c:v>
                </c:pt>
                <c:pt idx="117">
                  <c:v>23.219791666666666</c:v>
                </c:pt>
                <c:pt idx="118">
                  <c:v>24.460416666666664</c:v>
                </c:pt>
                <c:pt idx="119">
                  <c:v>23.994791666666668</c:v>
                </c:pt>
                <c:pt idx="120">
                  <c:v>24.083333333333339</c:v>
                </c:pt>
                <c:pt idx="121">
                  <c:v>24.407291666666662</c:v>
                </c:pt>
                <c:pt idx="122">
                  <c:v>22.329166666666669</c:v>
                </c:pt>
                <c:pt idx="123">
                  <c:v>22.965624999999992</c:v>
                </c:pt>
                <c:pt idx="124">
                  <c:v>22.136458333333323</c:v>
                </c:pt>
                <c:pt idx="125">
                  <c:v>22.426041666666666</c:v>
                </c:pt>
                <c:pt idx="126">
                  <c:v>22.403124999999992</c:v>
                </c:pt>
                <c:pt idx="127">
                  <c:v>23.098958333333329</c:v>
                </c:pt>
                <c:pt idx="128">
                  <c:v>22.837500000000002</c:v>
                </c:pt>
                <c:pt idx="129">
                  <c:v>23.110416666666666</c:v>
                </c:pt>
                <c:pt idx="130">
                  <c:v>22.511458333333337</c:v>
                </c:pt>
                <c:pt idx="131">
                  <c:v>23.082291666666677</c:v>
                </c:pt>
                <c:pt idx="132">
                  <c:v>22.840625000000003</c:v>
                </c:pt>
                <c:pt idx="133">
                  <c:v>22.765624999999996</c:v>
                </c:pt>
                <c:pt idx="134">
                  <c:v>23.218749999999996</c:v>
                </c:pt>
                <c:pt idx="135">
                  <c:v>25.284374999999997</c:v>
                </c:pt>
                <c:pt idx="136">
                  <c:v>26.073958333333337</c:v>
                </c:pt>
                <c:pt idx="137">
                  <c:v>26.729166666666675</c:v>
                </c:pt>
                <c:pt idx="138">
                  <c:v>26.093750000000011</c:v>
                </c:pt>
                <c:pt idx="139">
                  <c:v>24.277083333333326</c:v>
                </c:pt>
                <c:pt idx="140">
                  <c:v>23.071874999999995</c:v>
                </c:pt>
                <c:pt idx="141">
                  <c:v>23.119791666666668</c:v>
                </c:pt>
                <c:pt idx="142">
                  <c:v>23.495833333333334</c:v>
                </c:pt>
                <c:pt idx="143">
                  <c:v>24.012500000000006</c:v>
                </c:pt>
                <c:pt idx="144">
                  <c:v>22.201041666666665</c:v>
                </c:pt>
                <c:pt idx="145">
                  <c:v>23.563541666666662</c:v>
                </c:pt>
                <c:pt idx="146">
                  <c:v>22.229166666666661</c:v>
                </c:pt>
                <c:pt idx="147">
                  <c:v>23.766666666666666</c:v>
                </c:pt>
                <c:pt idx="148">
                  <c:v>25.759374999999995</c:v>
                </c:pt>
                <c:pt idx="149">
                  <c:v>22.831250000000008</c:v>
                </c:pt>
                <c:pt idx="150">
                  <c:v>23.487500000000001</c:v>
                </c:pt>
              </c:numCache>
            </c:numRef>
          </c:val>
          <c:smooth val="0"/>
        </c:ser>
        <c:ser>
          <c:idx val="1"/>
          <c:order val="1"/>
          <c:tx>
            <c:strRef>
              <c:f>'DailyDemandData OLD LOCKED'!$C$3</c:f>
              <c:strCache>
                <c:ptCount val="1"/>
                <c:pt idx="0">
                  <c:v>NSW HH Average Temp (°C)</c:v>
                </c:pt>
              </c:strCache>
            </c:strRef>
          </c:tx>
          <c:marker>
            <c:symbol val="none"/>
          </c:marker>
          <c:cat>
            <c:numRef>
              <c:f>'DailyDemandData OLD LOCKED'!$A$4:$A$154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 OLD LOCKED'!$C$4:$C$154</c:f>
              <c:numCache>
                <c:formatCode>_-* #,##0.0_-;\-* #,##0.0_-;_-* "-"??_-;_-@_-</c:formatCode>
                <c:ptCount val="151"/>
                <c:pt idx="0">
                  <c:v>19.233333333333331</c:v>
                </c:pt>
                <c:pt idx="1">
                  <c:v>21.303124999999998</c:v>
                </c:pt>
                <c:pt idx="2">
                  <c:v>22.816666666666666</c:v>
                </c:pt>
                <c:pt idx="3">
                  <c:v>16.701041666666672</c:v>
                </c:pt>
                <c:pt idx="4">
                  <c:v>17.156249999999996</c:v>
                </c:pt>
                <c:pt idx="5">
                  <c:v>17.582291666666659</c:v>
                </c:pt>
                <c:pt idx="6">
                  <c:v>21.271875000000001</c:v>
                </c:pt>
                <c:pt idx="7">
                  <c:v>23.691666666666663</c:v>
                </c:pt>
                <c:pt idx="8">
                  <c:v>23.676041666666666</c:v>
                </c:pt>
                <c:pt idx="9">
                  <c:v>16.838541666666668</c:v>
                </c:pt>
                <c:pt idx="10">
                  <c:v>16.732291666666665</c:v>
                </c:pt>
                <c:pt idx="11">
                  <c:v>18.747916666666672</c:v>
                </c:pt>
                <c:pt idx="12">
                  <c:v>20.653124999999999</c:v>
                </c:pt>
                <c:pt idx="13">
                  <c:v>20.778124999999999</c:v>
                </c:pt>
                <c:pt idx="14">
                  <c:v>18.870833333333334</c:v>
                </c:pt>
                <c:pt idx="15">
                  <c:v>17.383333333333333</c:v>
                </c:pt>
                <c:pt idx="16">
                  <c:v>16.237499999999997</c:v>
                </c:pt>
                <c:pt idx="17">
                  <c:v>17.504166666666663</c:v>
                </c:pt>
                <c:pt idx="18">
                  <c:v>20.291666666666671</c:v>
                </c:pt>
                <c:pt idx="19">
                  <c:v>20.955208333333339</c:v>
                </c:pt>
                <c:pt idx="20">
                  <c:v>22.046875000000004</c:v>
                </c:pt>
                <c:pt idx="21">
                  <c:v>21.010416666666668</c:v>
                </c:pt>
                <c:pt idx="22">
                  <c:v>20.463541666666661</c:v>
                </c:pt>
                <c:pt idx="23">
                  <c:v>19.96875</c:v>
                </c:pt>
                <c:pt idx="24">
                  <c:v>18.46562500000001</c:v>
                </c:pt>
                <c:pt idx="25">
                  <c:v>18.261458333333337</c:v>
                </c:pt>
                <c:pt idx="26">
                  <c:v>19.235416666666666</c:v>
                </c:pt>
                <c:pt idx="27">
                  <c:v>22.408333333333328</c:v>
                </c:pt>
                <c:pt idx="28">
                  <c:v>19.084375000000001</c:v>
                </c:pt>
                <c:pt idx="29">
                  <c:v>18.175000000000004</c:v>
                </c:pt>
                <c:pt idx="30">
                  <c:v>18.770833333333336</c:v>
                </c:pt>
                <c:pt idx="31">
                  <c:v>19.892708333333331</c:v>
                </c:pt>
                <c:pt idx="32">
                  <c:v>20.445833333333333</c:v>
                </c:pt>
                <c:pt idx="33">
                  <c:v>23.002083333333331</c:v>
                </c:pt>
                <c:pt idx="34">
                  <c:v>19.525000000000002</c:v>
                </c:pt>
                <c:pt idx="35">
                  <c:v>17.902083333333334</c:v>
                </c:pt>
                <c:pt idx="36">
                  <c:v>19.727083333333336</c:v>
                </c:pt>
                <c:pt idx="37">
                  <c:v>21.590624999999999</c:v>
                </c:pt>
                <c:pt idx="38">
                  <c:v>24.053124999999998</c:v>
                </c:pt>
                <c:pt idx="39">
                  <c:v>27.142708333333335</c:v>
                </c:pt>
                <c:pt idx="40">
                  <c:v>22.595833333333335</c:v>
                </c:pt>
                <c:pt idx="41">
                  <c:v>21.869791666666668</c:v>
                </c:pt>
                <c:pt idx="42">
                  <c:v>22.792708333333334</c:v>
                </c:pt>
                <c:pt idx="43">
                  <c:v>22.302083333333339</c:v>
                </c:pt>
                <c:pt idx="44">
                  <c:v>21.403124999999999</c:v>
                </c:pt>
                <c:pt idx="45">
                  <c:v>21.625</c:v>
                </c:pt>
                <c:pt idx="46">
                  <c:v>22.252083333333335</c:v>
                </c:pt>
                <c:pt idx="47">
                  <c:v>22.813541666666666</c:v>
                </c:pt>
                <c:pt idx="48">
                  <c:v>22.608333333333324</c:v>
                </c:pt>
                <c:pt idx="49">
                  <c:v>27.098958333333343</c:v>
                </c:pt>
                <c:pt idx="50">
                  <c:v>23.890624999999996</c:v>
                </c:pt>
                <c:pt idx="51">
                  <c:v>25.4375</c:v>
                </c:pt>
                <c:pt idx="52">
                  <c:v>25.744791666666657</c:v>
                </c:pt>
                <c:pt idx="53">
                  <c:v>20.368749999999999</c:v>
                </c:pt>
                <c:pt idx="54">
                  <c:v>19.669791666666669</c:v>
                </c:pt>
                <c:pt idx="55">
                  <c:v>21.727083333333329</c:v>
                </c:pt>
                <c:pt idx="56">
                  <c:v>21.457291666666663</c:v>
                </c:pt>
                <c:pt idx="57">
                  <c:v>22.557291666666661</c:v>
                </c:pt>
                <c:pt idx="58">
                  <c:v>21.519791666666663</c:v>
                </c:pt>
                <c:pt idx="59">
                  <c:v>21.426041666666666</c:v>
                </c:pt>
                <c:pt idx="60">
                  <c:v>22.091666666666672</c:v>
                </c:pt>
                <c:pt idx="61">
                  <c:v>23.082291666666677</c:v>
                </c:pt>
                <c:pt idx="62">
                  <c:v>26.089583333333337</c:v>
                </c:pt>
                <c:pt idx="63">
                  <c:v>23.094791666666669</c:v>
                </c:pt>
                <c:pt idx="64">
                  <c:v>22.861458333333331</c:v>
                </c:pt>
                <c:pt idx="65">
                  <c:v>23.154166666666665</c:v>
                </c:pt>
                <c:pt idx="66">
                  <c:v>23.854166666666668</c:v>
                </c:pt>
                <c:pt idx="67">
                  <c:v>19.979166666666661</c:v>
                </c:pt>
                <c:pt idx="68">
                  <c:v>19.333333333333336</c:v>
                </c:pt>
                <c:pt idx="69">
                  <c:v>20.912500000000005</c:v>
                </c:pt>
                <c:pt idx="70">
                  <c:v>22.297916666666669</c:v>
                </c:pt>
                <c:pt idx="71">
                  <c:v>23.892708333333331</c:v>
                </c:pt>
                <c:pt idx="72">
                  <c:v>23.528125000000003</c:v>
                </c:pt>
                <c:pt idx="73">
                  <c:v>22.064583333333331</c:v>
                </c:pt>
                <c:pt idx="74">
                  <c:v>23.179166666666664</c:v>
                </c:pt>
                <c:pt idx="75">
                  <c:v>24.495833333333323</c:v>
                </c:pt>
                <c:pt idx="76">
                  <c:v>24.358333333333331</c:v>
                </c:pt>
                <c:pt idx="77">
                  <c:v>24.296875000000011</c:v>
                </c:pt>
                <c:pt idx="78">
                  <c:v>24.145833333333332</c:v>
                </c:pt>
                <c:pt idx="79">
                  <c:v>23.966666666666658</c:v>
                </c:pt>
                <c:pt idx="80">
                  <c:v>22.402083333333334</c:v>
                </c:pt>
                <c:pt idx="81">
                  <c:v>22.199999999999992</c:v>
                </c:pt>
                <c:pt idx="82">
                  <c:v>21.403124999999999</c:v>
                </c:pt>
                <c:pt idx="83">
                  <c:v>22.55520833333334</c:v>
                </c:pt>
                <c:pt idx="84">
                  <c:v>23.080208333333335</c:v>
                </c:pt>
                <c:pt idx="85">
                  <c:v>21.173958333333328</c:v>
                </c:pt>
                <c:pt idx="86">
                  <c:v>19.723958333333332</c:v>
                </c:pt>
                <c:pt idx="87">
                  <c:v>21.278124999999996</c:v>
                </c:pt>
                <c:pt idx="88">
                  <c:v>23.234375000000004</c:v>
                </c:pt>
                <c:pt idx="89">
                  <c:v>23.763541666666669</c:v>
                </c:pt>
                <c:pt idx="90">
                  <c:v>24.099999999999994</c:v>
                </c:pt>
                <c:pt idx="91">
                  <c:v>24.126041666666666</c:v>
                </c:pt>
                <c:pt idx="92">
                  <c:v>23.8125</c:v>
                </c:pt>
                <c:pt idx="93">
                  <c:v>24.056250000000002</c:v>
                </c:pt>
                <c:pt idx="94">
                  <c:v>23.764583333333334</c:v>
                </c:pt>
                <c:pt idx="95">
                  <c:v>20.733333333333331</c:v>
                </c:pt>
                <c:pt idx="96">
                  <c:v>20.342708333333334</c:v>
                </c:pt>
                <c:pt idx="97">
                  <c:v>19.729166666666661</c:v>
                </c:pt>
                <c:pt idx="98">
                  <c:v>21.103125000000006</c:v>
                </c:pt>
                <c:pt idx="99">
                  <c:v>23.285416666666663</c:v>
                </c:pt>
                <c:pt idx="100">
                  <c:v>23.732291666666669</c:v>
                </c:pt>
                <c:pt idx="101">
                  <c:v>22.463541666666671</c:v>
                </c:pt>
                <c:pt idx="102">
                  <c:v>22.758333333333336</c:v>
                </c:pt>
                <c:pt idx="103">
                  <c:v>23.570833333333326</c:v>
                </c:pt>
                <c:pt idx="104">
                  <c:v>23.692708333333329</c:v>
                </c:pt>
                <c:pt idx="105">
                  <c:v>22.073958333333334</c:v>
                </c:pt>
                <c:pt idx="106">
                  <c:v>22.554166666666664</c:v>
                </c:pt>
                <c:pt idx="107">
                  <c:v>22.658333333333331</c:v>
                </c:pt>
                <c:pt idx="108">
                  <c:v>21.230208333333334</c:v>
                </c:pt>
                <c:pt idx="109">
                  <c:v>21.840625000000003</c:v>
                </c:pt>
                <c:pt idx="110">
                  <c:v>23.683333333333334</c:v>
                </c:pt>
                <c:pt idx="111">
                  <c:v>23.170833333333331</c:v>
                </c:pt>
                <c:pt idx="112">
                  <c:v>21.601041666666664</c:v>
                </c:pt>
                <c:pt idx="113">
                  <c:v>21.411458333333332</c:v>
                </c:pt>
                <c:pt idx="114">
                  <c:v>22.229166666666661</c:v>
                </c:pt>
                <c:pt idx="115">
                  <c:v>22.622916666666665</c:v>
                </c:pt>
                <c:pt idx="116">
                  <c:v>23.070833333333336</c:v>
                </c:pt>
                <c:pt idx="117">
                  <c:v>24.426041666666674</c:v>
                </c:pt>
                <c:pt idx="118">
                  <c:v>20.732291666666669</c:v>
                </c:pt>
                <c:pt idx="119">
                  <c:v>20.021874999999998</c:v>
                </c:pt>
                <c:pt idx="120">
                  <c:v>20.073958333333326</c:v>
                </c:pt>
                <c:pt idx="121">
                  <c:v>20.039583333333333</c:v>
                </c:pt>
                <c:pt idx="122">
                  <c:v>21.357291666666665</c:v>
                </c:pt>
                <c:pt idx="123">
                  <c:v>21.707291666666666</c:v>
                </c:pt>
                <c:pt idx="124">
                  <c:v>22.359374999999996</c:v>
                </c:pt>
                <c:pt idx="125">
                  <c:v>22.645833333333339</c:v>
                </c:pt>
                <c:pt idx="126">
                  <c:v>22.978124999999995</c:v>
                </c:pt>
                <c:pt idx="127">
                  <c:v>23.521874999999998</c:v>
                </c:pt>
                <c:pt idx="128">
                  <c:v>23.098958333333343</c:v>
                </c:pt>
                <c:pt idx="129">
                  <c:v>24.047916666666666</c:v>
                </c:pt>
                <c:pt idx="130">
                  <c:v>23.166666666666661</c:v>
                </c:pt>
                <c:pt idx="131">
                  <c:v>23.484375</c:v>
                </c:pt>
                <c:pt idx="132">
                  <c:v>21.612500000000001</c:v>
                </c:pt>
                <c:pt idx="133">
                  <c:v>22.860416666666662</c:v>
                </c:pt>
                <c:pt idx="134">
                  <c:v>22.611458333333335</c:v>
                </c:pt>
                <c:pt idx="135">
                  <c:v>22.781249999999989</c:v>
                </c:pt>
                <c:pt idx="136">
                  <c:v>20.845833333333328</c:v>
                </c:pt>
                <c:pt idx="137">
                  <c:v>22.724999999999998</c:v>
                </c:pt>
                <c:pt idx="138">
                  <c:v>23.770833333333329</c:v>
                </c:pt>
                <c:pt idx="139">
                  <c:v>24.00729166666666</c:v>
                </c:pt>
                <c:pt idx="140">
                  <c:v>22.710416666666664</c:v>
                </c:pt>
                <c:pt idx="141">
                  <c:v>22.520833333333332</c:v>
                </c:pt>
                <c:pt idx="142">
                  <c:v>23.134375000000006</c:v>
                </c:pt>
                <c:pt idx="143">
                  <c:v>19.571875000000002</c:v>
                </c:pt>
                <c:pt idx="144">
                  <c:v>21.144791666666656</c:v>
                </c:pt>
                <c:pt idx="145">
                  <c:v>22.027083333333337</c:v>
                </c:pt>
                <c:pt idx="146">
                  <c:v>20.657291666666666</c:v>
                </c:pt>
                <c:pt idx="147">
                  <c:v>20.846875000000001</c:v>
                </c:pt>
                <c:pt idx="148">
                  <c:v>21.887500000000006</c:v>
                </c:pt>
                <c:pt idx="149">
                  <c:v>22.189583333333331</c:v>
                </c:pt>
                <c:pt idx="150">
                  <c:v>21.168749999999999</c:v>
                </c:pt>
              </c:numCache>
            </c:numRef>
          </c:val>
          <c:smooth val="0"/>
        </c:ser>
        <c:ser>
          <c:idx val="2"/>
          <c:order val="2"/>
          <c:tx>
            <c:strRef>
              <c:f>'DailyDemandData OLD LOCKED'!$D$3</c:f>
              <c:strCache>
                <c:ptCount val="1"/>
                <c:pt idx="0">
                  <c:v>QLD (Ave Max and Min)</c:v>
                </c:pt>
              </c:strCache>
            </c:strRef>
          </c:tx>
          <c:marker>
            <c:symbol val="none"/>
          </c:marker>
          <c:cat>
            <c:numRef>
              <c:f>'DailyDemandData OLD LOCKED'!$A$4:$A$154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 OLD LOCKED'!$D$4:$D$154</c:f>
              <c:numCache>
                <c:formatCode>_-* #,##0.0_-;\-* #,##0.0_-;_-* "-"??_-;_-@_-</c:formatCode>
                <c:ptCount val="151"/>
                <c:pt idx="0">
                  <c:v>21.05</c:v>
                </c:pt>
                <c:pt idx="1">
                  <c:v>21.85</c:v>
                </c:pt>
                <c:pt idx="2">
                  <c:v>24.200000000000003</c:v>
                </c:pt>
                <c:pt idx="3">
                  <c:v>23.05</c:v>
                </c:pt>
                <c:pt idx="4">
                  <c:v>20.799999999999997</c:v>
                </c:pt>
                <c:pt idx="5">
                  <c:v>21.1</c:v>
                </c:pt>
                <c:pt idx="6">
                  <c:v>21.15</c:v>
                </c:pt>
                <c:pt idx="7">
                  <c:v>22.15</c:v>
                </c:pt>
                <c:pt idx="8">
                  <c:v>23.4</c:v>
                </c:pt>
                <c:pt idx="9">
                  <c:v>25.6</c:v>
                </c:pt>
                <c:pt idx="10">
                  <c:v>24.7</c:v>
                </c:pt>
                <c:pt idx="11">
                  <c:v>25.15</c:v>
                </c:pt>
                <c:pt idx="12">
                  <c:v>24.55</c:v>
                </c:pt>
                <c:pt idx="13">
                  <c:v>23.549999999999997</c:v>
                </c:pt>
                <c:pt idx="14">
                  <c:v>23.1</c:v>
                </c:pt>
                <c:pt idx="15">
                  <c:v>23.7</c:v>
                </c:pt>
                <c:pt idx="16">
                  <c:v>21.95</c:v>
                </c:pt>
                <c:pt idx="17">
                  <c:v>22.85</c:v>
                </c:pt>
                <c:pt idx="18">
                  <c:v>22.85</c:v>
                </c:pt>
                <c:pt idx="19">
                  <c:v>23.200000000000003</c:v>
                </c:pt>
                <c:pt idx="20">
                  <c:v>23.3</c:v>
                </c:pt>
                <c:pt idx="21">
                  <c:v>23.450000000000003</c:v>
                </c:pt>
                <c:pt idx="22">
                  <c:v>25.75</c:v>
                </c:pt>
                <c:pt idx="23">
                  <c:v>25.549999999999997</c:v>
                </c:pt>
                <c:pt idx="24">
                  <c:v>24.75</c:v>
                </c:pt>
                <c:pt idx="25">
                  <c:v>23.799999999999997</c:v>
                </c:pt>
                <c:pt idx="26">
                  <c:v>21.700000000000003</c:v>
                </c:pt>
                <c:pt idx="27">
                  <c:v>23</c:v>
                </c:pt>
                <c:pt idx="28">
                  <c:v>25.95</c:v>
                </c:pt>
                <c:pt idx="29">
                  <c:v>21.75</c:v>
                </c:pt>
                <c:pt idx="30">
                  <c:v>20.8</c:v>
                </c:pt>
                <c:pt idx="31">
                  <c:v>21.5</c:v>
                </c:pt>
                <c:pt idx="32">
                  <c:v>21.5</c:v>
                </c:pt>
                <c:pt idx="33">
                  <c:v>22.25</c:v>
                </c:pt>
                <c:pt idx="34">
                  <c:v>27.7</c:v>
                </c:pt>
                <c:pt idx="35">
                  <c:v>23.700000000000003</c:v>
                </c:pt>
                <c:pt idx="36">
                  <c:v>20.95</c:v>
                </c:pt>
                <c:pt idx="37">
                  <c:v>22.3</c:v>
                </c:pt>
                <c:pt idx="38">
                  <c:v>22.299999999999997</c:v>
                </c:pt>
                <c:pt idx="39">
                  <c:v>24.55</c:v>
                </c:pt>
                <c:pt idx="40">
                  <c:v>26.8</c:v>
                </c:pt>
                <c:pt idx="41">
                  <c:v>24.3</c:v>
                </c:pt>
                <c:pt idx="42">
                  <c:v>24.65</c:v>
                </c:pt>
                <c:pt idx="43">
                  <c:v>24.799999999999997</c:v>
                </c:pt>
                <c:pt idx="44">
                  <c:v>25.5</c:v>
                </c:pt>
                <c:pt idx="45">
                  <c:v>25.5</c:v>
                </c:pt>
                <c:pt idx="46">
                  <c:v>24.35</c:v>
                </c:pt>
                <c:pt idx="47">
                  <c:v>23.700000000000003</c:v>
                </c:pt>
                <c:pt idx="48">
                  <c:v>23.4</c:v>
                </c:pt>
                <c:pt idx="49">
                  <c:v>23.45</c:v>
                </c:pt>
                <c:pt idx="50">
                  <c:v>25.5</c:v>
                </c:pt>
                <c:pt idx="51">
                  <c:v>24.5</c:v>
                </c:pt>
                <c:pt idx="52">
                  <c:v>25.8</c:v>
                </c:pt>
                <c:pt idx="53">
                  <c:v>26.1</c:v>
                </c:pt>
                <c:pt idx="54">
                  <c:v>26.7</c:v>
                </c:pt>
                <c:pt idx="55">
                  <c:v>27.6</c:v>
                </c:pt>
                <c:pt idx="56">
                  <c:v>26.8</c:v>
                </c:pt>
                <c:pt idx="57">
                  <c:v>25.9</c:v>
                </c:pt>
                <c:pt idx="58">
                  <c:v>29.099999999999998</c:v>
                </c:pt>
                <c:pt idx="59">
                  <c:v>26.55</c:v>
                </c:pt>
                <c:pt idx="60">
                  <c:v>26.1</c:v>
                </c:pt>
                <c:pt idx="61">
                  <c:v>25.6</c:v>
                </c:pt>
                <c:pt idx="62">
                  <c:v>26.450000000000003</c:v>
                </c:pt>
                <c:pt idx="63">
                  <c:v>28.6</c:v>
                </c:pt>
                <c:pt idx="64">
                  <c:v>31.25</c:v>
                </c:pt>
                <c:pt idx="65">
                  <c:v>28.75</c:v>
                </c:pt>
                <c:pt idx="66">
                  <c:v>30.349999999999998</c:v>
                </c:pt>
                <c:pt idx="67">
                  <c:v>26.85</c:v>
                </c:pt>
                <c:pt idx="68">
                  <c:v>25.700000000000003</c:v>
                </c:pt>
                <c:pt idx="69">
                  <c:v>24.5</c:v>
                </c:pt>
                <c:pt idx="70">
                  <c:v>23.6</c:v>
                </c:pt>
                <c:pt idx="71">
                  <c:v>24.700000000000003</c:v>
                </c:pt>
                <c:pt idx="72">
                  <c:v>25.05</c:v>
                </c:pt>
                <c:pt idx="73">
                  <c:v>24.55</c:v>
                </c:pt>
                <c:pt idx="74">
                  <c:v>25.299999999999997</c:v>
                </c:pt>
                <c:pt idx="75">
                  <c:v>24.75</c:v>
                </c:pt>
                <c:pt idx="76">
                  <c:v>25.4</c:v>
                </c:pt>
                <c:pt idx="77">
                  <c:v>25.8</c:v>
                </c:pt>
                <c:pt idx="78">
                  <c:v>25.25</c:v>
                </c:pt>
                <c:pt idx="79">
                  <c:v>25.950000000000003</c:v>
                </c:pt>
                <c:pt idx="80">
                  <c:v>27</c:v>
                </c:pt>
                <c:pt idx="81">
                  <c:v>28.25</c:v>
                </c:pt>
                <c:pt idx="82">
                  <c:v>30.4</c:v>
                </c:pt>
                <c:pt idx="83">
                  <c:v>27</c:v>
                </c:pt>
                <c:pt idx="84">
                  <c:v>24.95</c:v>
                </c:pt>
                <c:pt idx="85">
                  <c:v>26.15</c:v>
                </c:pt>
                <c:pt idx="86">
                  <c:v>24.95</c:v>
                </c:pt>
                <c:pt idx="87">
                  <c:v>24.200000000000003</c:v>
                </c:pt>
                <c:pt idx="88">
                  <c:v>24.1</c:v>
                </c:pt>
                <c:pt idx="89">
                  <c:v>23.549999999999997</c:v>
                </c:pt>
                <c:pt idx="90">
                  <c:v>24.9</c:v>
                </c:pt>
                <c:pt idx="91">
                  <c:v>24.799999999999997</c:v>
                </c:pt>
                <c:pt idx="92">
                  <c:v>25.15</c:v>
                </c:pt>
                <c:pt idx="93">
                  <c:v>25.5</c:v>
                </c:pt>
                <c:pt idx="94">
                  <c:v>24.2</c:v>
                </c:pt>
                <c:pt idx="95">
                  <c:v>24.35</c:v>
                </c:pt>
                <c:pt idx="96">
                  <c:v>24.95</c:v>
                </c:pt>
                <c:pt idx="97">
                  <c:v>23.25</c:v>
                </c:pt>
                <c:pt idx="98">
                  <c:v>24.1</c:v>
                </c:pt>
                <c:pt idx="99">
                  <c:v>24.549999999999997</c:v>
                </c:pt>
                <c:pt idx="100">
                  <c:v>25.450000000000003</c:v>
                </c:pt>
                <c:pt idx="101">
                  <c:v>25.35</c:v>
                </c:pt>
                <c:pt idx="102">
                  <c:v>24.35</c:v>
                </c:pt>
                <c:pt idx="103">
                  <c:v>24.5</c:v>
                </c:pt>
                <c:pt idx="104">
                  <c:v>25.25</c:v>
                </c:pt>
                <c:pt idx="105">
                  <c:v>26.05</c:v>
                </c:pt>
                <c:pt idx="106">
                  <c:v>27.4</c:v>
                </c:pt>
                <c:pt idx="107">
                  <c:v>28.15</c:v>
                </c:pt>
                <c:pt idx="108">
                  <c:v>28.75</c:v>
                </c:pt>
                <c:pt idx="109">
                  <c:v>27.35</c:v>
                </c:pt>
                <c:pt idx="110">
                  <c:v>27.45</c:v>
                </c:pt>
                <c:pt idx="111">
                  <c:v>29.5</c:v>
                </c:pt>
                <c:pt idx="112">
                  <c:v>29.3</c:v>
                </c:pt>
                <c:pt idx="113">
                  <c:v>25.299999999999997</c:v>
                </c:pt>
                <c:pt idx="114">
                  <c:v>25.7</c:v>
                </c:pt>
                <c:pt idx="115">
                  <c:v>24.05</c:v>
                </c:pt>
                <c:pt idx="116">
                  <c:v>24.75</c:v>
                </c:pt>
                <c:pt idx="117">
                  <c:v>24.3</c:v>
                </c:pt>
                <c:pt idx="118">
                  <c:v>25</c:v>
                </c:pt>
                <c:pt idx="119">
                  <c:v>25.75</c:v>
                </c:pt>
                <c:pt idx="120">
                  <c:v>25.15</c:v>
                </c:pt>
                <c:pt idx="121">
                  <c:v>25.1</c:v>
                </c:pt>
                <c:pt idx="122">
                  <c:v>24.05</c:v>
                </c:pt>
                <c:pt idx="123">
                  <c:v>24.05</c:v>
                </c:pt>
                <c:pt idx="124">
                  <c:v>23.45</c:v>
                </c:pt>
                <c:pt idx="125">
                  <c:v>23.55</c:v>
                </c:pt>
                <c:pt idx="126">
                  <c:v>23.65</c:v>
                </c:pt>
                <c:pt idx="127">
                  <c:v>23.5</c:v>
                </c:pt>
                <c:pt idx="128">
                  <c:v>23.9</c:v>
                </c:pt>
                <c:pt idx="129">
                  <c:v>24.299999999999997</c:v>
                </c:pt>
                <c:pt idx="130">
                  <c:v>23.9</c:v>
                </c:pt>
                <c:pt idx="131">
                  <c:v>24.4</c:v>
                </c:pt>
                <c:pt idx="132">
                  <c:v>24.1</c:v>
                </c:pt>
                <c:pt idx="133">
                  <c:v>24.15</c:v>
                </c:pt>
                <c:pt idx="134">
                  <c:v>24.4</c:v>
                </c:pt>
                <c:pt idx="135">
                  <c:v>26.2</c:v>
                </c:pt>
                <c:pt idx="136">
                  <c:v>26.700000000000003</c:v>
                </c:pt>
                <c:pt idx="137">
                  <c:v>28.05</c:v>
                </c:pt>
                <c:pt idx="138">
                  <c:v>27.200000000000003</c:v>
                </c:pt>
                <c:pt idx="139">
                  <c:v>25.3</c:v>
                </c:pt>
                <c:pt idx="140">
                  <c:v>24.1</c:v>
                </c:pt>
                <c:pt idx="141">
                  <c:v>24.55</c:v>
                </c:pt>
                <c:pt idx="142">
                  <c:v>25.4</c:v>
                </c:pt>
                <c:pt idx="143">
                  <c:v>24.450000000000003</c:v>
                </c:pt>
                <c:pt idx="144">
                  <c:v>23.15</c:v>
                </c:pt>
                <c:pt idx="145">
                  <c:v>24.45</c:v>
                </c:pt>
                <c:pt idx="146">
                  <c:v>22.450000000000003</c:v>
                </c:pt>
                <c:pt idx="147">
                  <c:v>24.799999999999997</c:v>
                </c:pt>
                <c:pt idx="148">
                  <c:v>27.200000000000003</c:v>
                </c:pt>
                <c:pt idx="149">
                  <c:v>24.15</c:v>
                </c:pt>
                <c:pt idx="150">
                  <c:v>24.8</c:v>
                </c:pt>
              </c:numCache>
            </c:numRef>
          </c:val>
          <c:smooth val="0"/>
        </c:ser>
        <c:ser>
          <c:idx val="3"/>
          <c:order val="3"/>
          <c:tx>
            <c:strRef>
              <c:f>'DailyDemandData OLD LOCKED'!$E$3</c:f>
              <c:strCache>
                <c:ptCount val="1"/>
                <c:pt idx="0">
                  <c:v>NSW (Ave Max and Min)</c:v>
                </c:pt>
              </c:strCache>
            </c:strRef>
          </c:tx>
          <c:marker>
            <c:symbol val="none"/>
          </c:marker>
          <c:cat>
            <c:numRef>
              <c:f>'DailyDemandData OLD LOCKED'!$A$4:$A$154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 OLD LOCKED'!$E$4:$E$154</c:f>
              <c:numCache>
                <c:formatCode>_-* #,##0.0_-;\-* #,##0.0_-;_-* "-"??_-;_-@_-</c:formatCode>
                <c:ptCount val="151"/>
                <c:pt idx="0">
                  <c:v>19.5</c:v>
                </c:pt>
                <c:pt idx="1">
                  <c:v>21</c:v>
                </c:pt>
                <c:pt idx="2">
                  <c:v>26.450000000000003</c:v>
                </c:pt>
                <c:pt idx="3">
                  <c:v>17.649999999999999</c:v>
                </c:pt>
                <c:pt idx="4">
                  <c:v>18.2</c:v>
                </c:pt>
                <c:pt idx="5">
                  <c:v>16.600000000000001</c:v>
                </c:pt>
                <c:pt idx="6">
                  <c:v>20.6</c:v>
                </c:pt>
                <c:pt idx="7">
                  <c:v>23</c:v>
                </c:pt>
                <c:pt idx="8">
                  <c:v>27.799999999999997</c:v>
                </c:pt>
                <c:pt idx="9">
                  <c:v>17.299999999999997</c:v>
                </c:pt>
                <c:pt idx="10">
                  <c:v>16.75</c:v>
                </c:pt>
                <c:pt idx="11">
                  <c:v>19.2</c:v>
                </c:pt>
                <c:pt idx="12">
                  <c:v>21.35</c:v>
                </c:pt>
                <c:pt idx="13">
                  <c:v>21.95</c:v>
                </c:pt>
                <c:pt idx="14">
                  <c:v>19.600000000000001</c:v>
                </c:pt>
                <c:pt idx="15">
                  <c:v>18.7</c:v>
                </c:pt>
                <c:pt idx="16">
                  <c:v>16.399999999999999</c:v>
                </c:pt>
                <c:pt idx="17">
                  <c:v>17.600000000000001</c:v>
                </c:pt>
                <c:pt idx="18">
                  <c:v>20.9</c:v>
                </c:pt>
                <c:pt idx="19">
                  <c:v>20.75</c:v>
                </c:pt>
                <c:pt idx="20">
                  <c:v>22.35</c:v>
                </c:pt>
                <c:pt idx="21">
                  <c:v>22.1</c:v>
                </c:pt>
                <c:pt idx="22">
                  <c:v>21.55</c:v>
                </c:pt>
                <c:pt idx="23">
                  <c:v>20.3</c:v>
                </c:pt>
                <c:pt idx="24">
                  <c:v>19.850000000000001</c:v>
                </c:pt>
                <c:pt idx="25">
                  <c:v>18.799999999999997</c:v>
                </c:pt>
                <c:pt idx="26">
                  <c:v>18.799999999999997</c:v>
                </c:pt>
                <c:pt idx="27">
                  <c:v>21.55</c:v>
                </c:pt>
                <c:pt idx="28">
                  <c:v>20.2</c:v>
                </c:pt>
                <c:pt idx="29">
                  <c:v>18.899999999999999</c:v>
                </c:pt>
                <c:pt idx="30">
                  <c:v>18.350000000000001</c:v>
                </c:pt>
                <c:pt idx="31">
                  <c:v>19.649999999999999</c:v>
                </c:pt>
                <c:pt idx="32">
                  <c:v>19.899999999999999</c:v>
                </c:pt>
                <c:pt idx="33">
                  <c:v>22.8</c:v>
                </c:pt>
                <c:pt idx="34">
                  <c:v>22.65</c:v>
                </c:pt>
                <c:pt idx="35">
                  <c:v>17.799999999999997</c:v>
                </c:pt>
                <c:pt idx="36">
                  <c:v>19.3</c:v>
                </c:pt>
                <c:pt idx="37">
                  <c:v>20.9</c:v>
                </c:pt>
                <c:pt idx="38">
                  <c:v>24.55</c:v>
                </c:pt>
                <c:pt idx="39">
                  <c:v>28</c:v>
                </c:pt>
                <c:pt idx="40">
                  <c:v>23.05</c:v>
                </c:pt>
                <c:pt idx="41">
                  <c:v>22.35</c:v>
                </c:pt>
                <c:pt idx="42">
                  <c:v>22.6</c:v>
                </c:pt>
                <c:pt idx="43">
                  <c:v>23.65</c:v>
                </c:pt>
                <c:pt idx="44">
                  <c:v>21.85</c:v>
                </c:pt>
                <c:pt idx="45">
                  <c:v>21.75</c:v>
                </c:pt>
                <c:pt idx="46">
                  <c:v>22.35</c:v>
                </c:pt>
                <c:pt idx="47">
                  <c:v>23.3</c:v>
                </c:pt>
                <c:pt idx="48">
                  <c:v>22.65</c:v>
                </c:pt>
                <c:pt idx="49">
                  <c:v>26.9</c:v>
                </c:pt>
                <c:pt idx="50">
                  <c:v>24.65</c:v>
                </c:pt>
                <c:pt idx="51">
                  <c:v>25.2</c:v>
                </c:pt>
                <c:pt idx="52">
                  <c:v>29.2</c:v>
                </c:pt>
                <c:pt idx="53">
                  <c:v>21.049999999999997</c:v>
                </c:pt>
                <c:pt idx="54">
                  <c:v>20.100000000000001</c:v>
                </c:pt>
                <c:pt idx="55">
                  <c:v>22.65</c:v>
                </c:pt>
                <c:pt idx="56">
                  <c:v>21.35</c:v>
                </c:pt>
                <c:pt idx="57">
                  <c:v>22.45</c:v>
                </c:pt>
                <c:pt idx="58">
                  <c:v>22.3</c:v>
                </c:pt>
                <c:pt idx="59">
                  <c:v>21.5</c:v>
                </c:pt>
                <c:pt idx="60">
                  <c:v>21.85</c:v>
                </c:pt>
                <c:pt idx="61">
                  <c:v>23.8</c:v>
                </c:pt>
                <c:pt idx="62">
                  <c:v>29.4</c:v>
                </c:pt>
                <c:pt idx="63">
                  <c:v>23.6</c:v>
                </c:pt>
                <c:pt idx="64">
                  <c:v>23.8</c:v>
                </c:pt>
                <c:pt idx="65">
                  <c:v>23.4</c:v>
                </c:pt>
                <c:pt idx="66">
                  <c:v>25.8</c:v>
                </c:pt>
                <c:pt idx="67">
                  <c:v>19.950000000000003</c:v>
                </c:pt>
                <c:pt idx="68">
                  <c:v>19.25</c:v>
                </c:pt>
                <c:pt idx="69">
                  <c:v>20.65</c:v>
                </c:pt>
                <c:pt idx="70">
                  <c:v>22.35</c:v>
                </c:pt>
                <c:pt idx="71">
                  <c:v>24.1</c:v>
                </c:pt>
                <c:pt idx="72">
                  <c:v>24.950000000000003</c:v>
                </c:pt>
                <c:pt idx="73">
                  <c:v>23.25</c:v>
                </c:pt>
                <c:pt idx="74">
                  <c:v>22.9</c:v>
                </c:pt>
                <c:pt idx="75">
                  <c:v>25</c:v>
                </c:pt>
                <c:pt idx="76">
                  <c:v>24.6</c:v>
                </c:pt>
                <c:pt idx="77">
                  <c:v>24.5</c:v>
                </c:pt>
                <c:pt idx="78">
                  <c:v>24</c:v>
                </c:pt>
                <c:pt idx="79">
                  <c:v>25.299999999999997</c:v>
                </c:pt>
                <c:pt idx="80">
                  <c:v>23.799999999999997</c:v>
                </c:pt>
                <c:pt idx="81">
                  <c:v>22.4</c:v>
                </c:pt>
                <c:pt idx="82">
                  <c:v>21.3</c:v>
                </c:pt>
                <c:pt idx="83">
                  <c:v>22.45</c:v>
                </c:pt>
                <c:pt idx="84">
                  <c:v>23</c:v>
                </c:pt>
                <c:pt idx="85">
                  <c:v>22.3</c:v>
                </c:pt>
                <c:pt idx="86">
                  <c:v>19.75</c:v>
                </c:pt>
                <c:pt idx="87">
                  <c:v>20.75</c:v>
                </c:pt>
                <c:pt idx="88">
                  <c:v>23.05</c:v>
                </c:pt>
                <c:pt idx="89">
                  <c:v>24.700000000000003</c:v>
                </c:pt>
                <c:pt idx="90">
                  <c:v>24.799999999999997</c:v>
                </c:pt>
                <c:pt idx="91">
                  <c:v>24.3</c:v>
                </c:pt>
                <c:pt idx="92">
                  <c:v>25.2</c:v>
                </c:pt>
                <c:pt idx="93">
                  <c:v>24.85</c:v>
                </c:pt>
                <c:pt idx="94">
                  <c:v>24.200000000000003</c:v>
                </c:pt>
                <c:pt idx="95">
                  <c:v>22.95</c:v>
                </c:pt>
                <c:pt idx="96">
                  <c:v>21</c:v>
                </c:pt>
                <c:pt idx="97">
                  <c:v>20.200000000000003</c:v>
                </c:pt>
                <c:pt idx="98">
                  <c:v>20.45</c:v>
                </c:pt>
                <c:pt idx="99">
                  <c:v>23.35</c:v>
                </c:pt>
                <c:pt idx="100">
                  <c:v>24.1</c:v>
                </c:pt>
                <c:pt idx="101">
                  <c:v>23.9</c:v>
                </c:pt>
                <c:pt idx="102">
                  <c:v>23.9</c:v>
                </c:pt>
                <c:pt idx="103">
                  <c:v>24.200000000000003</c:v>
                </c:pt>
                <c:pt idx="104">
                  <c:v>24.25</c:v>
                </c:pt>
                <c:pt idx="105">
                  <c:v>22.15</c:v>
                </c:pt>
                <c:pt idx="106">
                  <c:v>22.9</c:v>
                </c:pt>
                <c:pt idx="107">
                  <c:v>23.2</c:v>
                </c:pt>
                <c:pt idx="108">
                  <c:v>22.4</c:v>
                </c:pt>
                <c:pt idx="109">
                  <c:v>21.799999999999997</c:v>
                </c:pt>
                <c:pt idx="110">
                  <c:v>24.8</c:v>
                </c:pt>
                <c:pt idx="111">
                  <c:v>24.75</c:v>
                </c:pt>
                <c:pt idx="112">
                  <c:v>22.5</c:v>
                </c:pt>
                <c:pt idx="113">
                  <c:v>22.1</c:v>
                </c:pt>
                <c:pt idx="114">
                  <c:v>23.05</c:v>
                </c:pt>
                <c:pt idx="115">
                  <c:v>22.75</c:v>
                </c:pt>
                <c:pt idx="116">
                  <c:v>23.1</c:v>
                </c:pt>
                <c:pt idx="117">
                  <c:v>26.049999999999997</c:v>
                </c:pt>
                <c:pt idx="118">
                  <c:v>21.15</c:v>
                </c:pt>
                <c:pt idx="119">
                  <c:v>20.450000000000003</c:v>
                </c:pt>
                <c:pt idx="120">
                  <c:v>20.45</c:v>
                </c:pt>
                <c:pt idx="121">
                  <c:v>20.350000000000001</c:v>
                </c:pt>
                <c:pt idx="122">
                  <c:v>22.55</c:v>
                </c:pt>
                <c:pt idx="123">
                  <c:v>22.2</c:v>
                </c:pt>
                <c:pt idx="124">
                  <c:v>22.8</c:v>
                </c:pt>
                <c:pt idx="125">
                  <c:v>23.9</c:v>
                </c:pt>
                <c:pt idx="126">
                  <c:v>23.1</c:v>
                </c:pt>
                <c:pt idx="127">
                  <c:v>24.4</c:v>
                </c:pt>
                <c:pt idx="128">
                  <c:v>23.35</c:v>
                </c:pt>
                <c:pt idx="129">
                  <c:v>24.7</c:v>
                </c:pt>
                <c:pt idx="130">
                  <c:v>23.700000000000003</c:v>
                </c:pt>
                <c:pt idx="131">
                  <c:v>24.2</c:v>
                </c:pt>
                <c:pt idx="132">
                  <c:v>22.75</c:v>
                </c:pt>
                <c:pt idx="133">
                  <c:v>22.8</c:v>
                </c:pt>
                <c:pt idx="134">
                  <c:v>23.05</c:v>
                </c:pt>
                <c:pt idx="135">
                  <c:v>24.25</c:v>
                </c:pt>
                <c:pt idx="136">
                  <c:v>21.55</c:v>
                </c:pt>
                <c:pt idx="137">
                  <c:v>22.9</c:v>
                </c:pt>
                <c:pt idx="138">
                  <c:v>23.75</c:v>
                </c:pt>
                <c:pt idx="139">
                  <c:v>24.35</c:v>
                </c:pt>
                <c:pt idx="140">
                  <c:v>23.6</c:v>
                </c:pt>
                <c:pt idx="141">
                  <c:v>22.7</c:v>
                </c:pt>
                <c:pt idx="142">
                  <c:v>23.65</c:v>
                </c:pt>
                <c:pt idx="143">
                  <c:v>21.65</c:v>
                </c:pt>
                <c:pt idx="144">
                  <c:v>21.15</c:v>
                </c:pt>
                <c:pt idx="145">
                  <c:v>22.299999999999997</c:v>
                </c:pt>
                <c:pt idx="146">
                  <c:v>21.4</c:v>
                </c:pt>
                <c:pt idx="147">
                  <c:v>21.35</c:v>
                </c:pt>
                <c:pt idx="148">
                  <c:v>22.2</c:v>
                </c:pt>
                <c:pt idx="149">
                  <c:v>23.2</c:v>
                </c:pt>
                <c:pt idx="150">
                  <c:v>21.25</c:v>
                </c:pt>
              </c:numCache>
            </c:numRef>
          </c:val>
          <c:smooth val="0"/>
        </c:ser>
        <c:dLbls>
          <c:showLegendKey val="0"/>
          <c:showVal val="0"/>
          <c:showCatName val="0"/>
          <c:showSerName val="0"/>
          <c:showPercent val="0"/>
          <c:showBubbleSize val="0"/>
        </c:dLbls>
        <c:marker val="1"/>
        <c:smooth val="0"/>
        <c:axId val="152632704"/>
        <c:axId val="154350720"/>
      </c:lineChart>
      <c:dateAx>
        <c:axId val="152632704"/>
        <c:scaling>
          <c:orientation val="minMax"/>
        </c:scaling>
        <c:delete val="0"/>
        <c:axPos val="b"/>
        <c:numFmt formatCode="m/d/yyyy" sourceLinked="1"/>
        <c:majorTickMark val="out"/>
        <c:minorTickMark val="none"/>
        <c:tickLblPos val="nextTo"/>
        <c:crossAx val="154350720"/>
        <c:crosses val="autoZero"/>
        <c:auto val="1"/>
        <c:lblOffset val="100"/>
        <c:baseTimeUnit val="days"/>
      </c:dateAx>
      <c:valAx>
        <c:axId val="154350720"/>
        <c:scaling>
          <c:orientation val="minMax"/>
          <c:min val="15"/>
        </c:scaling>
        <c:delete val="0"/>
        <c:axPos val="l"/>
        <c:majorGridlines/>
        <c:numFmt formatCode="_-* #,##0.0_-;\-* #,##0.0_-;_-* &quot;-&quot;??_-;_-@_-" sourceLinked="1"/>
        <c:majorTickMark val="out"/>
        <c:minorTickMark val="none"/>
        <c:tickLblPos val="nextTo"/>
        <c:crossAx val="152632704"/>
        <c:crosses val="autoZero"/>
        <c:crossBetween val="between"/>
      </c:valAx>
    </c:plotArea>
    <c:legend>
      <c:legendPos val="b"/>
      <c:overlay val="0"/>
    </c:legend>
    <c:plotVisOnly val="1"/>
    <c:dispBlanksAs val="gap"/>
    <c:showDLblsOverMax val="0"/>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385669473336637E-2"/>
          <c:y val="6.240310204486569E-2"/>
          <c:w val="0.79128845413020743"/>
          <c:h val="0.71440999235813585"/>
        </c:manualLayout>
      </c:layout>
      <c:barChart>
        <c:barDir val="col"/>
        <c:grouping val="clustered"/>
        <c:varyColors val="0"/>
        <c:ser>
          <c:idx val="1"/>
          <c:order val="1"/>
          <c:tx>
            <c:strRef>
              <c:f>DailyDemandData!$C$3</c:f>
              <c:strCache>
                <c:ptCount val="1"/>
                <c:pt idx="0">
                  <c:v>QLD Average Temp (°C)</c:v>
                </c:pt>
              </c:strCache>
            </c:strRef>
          </c:tx>
          <c:spPr>
            <a:solidFill>
              <a:srgbClr val="FFC222"/>
            </a:solidFill>
            <a:ln w="3175" cmpd="sng">
              <a:solidFill>
                <a:srgbClr val="FFFFFF"/>
              </a:solidFill>
              <a:prstDash val="solid"/>
            </a:ln>
          </c:spPr>
          <c:invertIfNegative val="0"/>
          <c:val>
            <c:numRef>
              <c:f>DailyDemandData!$C$4:$C$154</c:f>
              <c:numCache>
                <c:formatCode>_-* #,##0.0_-;\-* #,##0.0_-;_-* "-"??_-;_-@_-</c:formatCode>
                <c:ptCount val="151"/>
                <c:pt idx="0">
                  <c:v>21.05</c:v>
                </c:pt>
                <c:pt idx="1">
                  <c:v>21.85</c:v>
                </c:pt>
                <c:pt idx="2">
                  <c:v>24.200000000000003</c:v>
                </c:pt>
                <c:pt idx="3">
                  <c:v>23.05</c:v>
                </c:pt>
                <c:pt idx="4">
                  <c:v>20.799999999999997</c:v>
                </c:pt>
                <c:pt idx="5">
                  <c:v>21.1</c:v>
                </c:pt>
                <c:pt idx="6">
                  <c:v>21.15</c:v>
                </c:pt>
                <c:pt idx="7">
                  <c:v>22.15</c:v>
                </c:pt>
                <c:pt idx="8">
                  <c:v>23.4</c:v>
                </c:pt>
                <c:pt idx="9">
                  <c:v>25.6</c:v>
                </c:pt>
                <c:pt idx="10">
                  <c:v>24.7</c:v>
                </c:pt>
                <c:pt idx="11">
                  <c:v>25.15</c:v>
                </c:pt>
                <c:pt idx="12">
                  <c:v>24.55</c:v>
                </c:pt>
                <c:pt idx="13">
                  <c:v>23.549999999999997</c:v>
                </c:pt>
                <c:pt idx="14">
                  <c:v>23.1</c:v>
                </c:pt>
                <c:pt idx="15">
                  <c:v>23.7</c:v>
                </c:pt>
                <c:pt idx="16">
                  <c:v>21.95</c:v>
                </c:pt>
                <c:pt idx="17">
                  <c:v>22.85</c:v>
                </c:pt>
                <c:pt idx="18">
                  <c:v>22.85</c:v>
                </c:pt>
                <c:pt idx="19">
                  <c:v>23.200000000000003</c:v>
                </c:pt>
                <c:pt idx="20">
                  <c:v>23.3</c:v>
                </c:pt>
                <c:pt idx="21">
                  <c:v>23.450000000000003</c:v>
                </c:pt>
                <c:pt idx="22">
                  <c:v>25.75</c:v>
                </c:pt>
                <c:pt idx="23">
                  <c:v>25.549999999999997</c:v>
                </c:pt>
                <c:pt idx="24">
                  <c:v>24.75</c:v>
                </c:pt>
                <c:pt idx="25">
                  <c:v>23.799999999999997</c:v>
                </c:pt>
                <c:pt idx="26">
                  <c:v>21.700000000000003</c:v>
                </c:pt>
                <c:pt idx="27">
                  <c:v>23</c:v>
                </c:pt>
                <c:pt idx="28">
                  <c:v>25.95</c:v>
                </c:pt>
                <c:pt idx="29">
                  <c:v>21.75</c:v>
                </c:pt>
                <c:pt idx="30">
                  <c:v>20.8</c:v>
                </c:pt>
                <c:pt idx="31">
                  <c:v>21.5</c:v>
                </c:pt>
                <c:pt idx="32">
                  <c:v>21.5</c:v>
                </c:pt>
                <c:pt idx="33">
                  <c:v>22.25</c:v>
                </c:pt>
                <c:pt idx="34">
                  <c:v>27.7</c:v>
                </c:pt>
                <c:pt idx="35">
                  <c:v>23.700000000000003</c:v>
                </c:pt>
                <c:pt idx="36">
                  <c:v>20.95</c:v>
                </c:pt>
                <c:pt idx="37">
                  <c:v>22.3</c:v>
                </c:pt>
                <c:pt idx="38">
                  <c:v>22.299999999999997</c:v>
                </c:pt>
                <c:pt idx="39">
                  <c:v>24.55</c:v>
                </c:pt>
                <c:pt idx="40">
                  <c:v>26.8</c:v>
                </c:pt>
                <c:pt idx="41">
                  <c:v>24.3</c:v>
                </c:pt>
                <c:pt idx="42">
                  <c:v>24.65</c:v>
                </c:pt>
                <c:pt idx="43">
                  <c:v>24.799999999999997</c:v>
                </c:pt>
                <c:pt idx="44">
                  <c:v>25.5</c:v>
                </c:pt>
                <c:pt idx="45">
                  <c:v>25.5</c:v>
                </c:pt>
                <c:pt idx="46">
                  <c:v>24.35</c:v>
                </c:pt>
                <c:pt idx="47">
                  <c:v>23.700000000000003</c:v>
                </c:pt>
                <c:pt idx="48">
                  <c:v>23.4</c:v>
                </c:pt>
                <c:pt idx="49">
                  <c:v>23.45</c:v>
                </c:pt>
                <c:pt idx="50">
                  <c:v>25.5</c:v>
                </c:pt>
                <c:pt idx="51">
                  <c:v>24.5</c:v>
                </c:pt>
                <c:pt idx="52">
                  <c:v>25.8</c:v>
                </c:pt>
                <c:pt idx="53">
                  <c:v>26.1</c:v>
                </c:pt>
                <c:pt idx="54">
                  <c:v>26.7</c:v>
                </c:pt>
                <c:pt idx="55">
                  <c:v>27.6</c:v>
                </c:pt>
                <c:pt idx="56">
                  <c:v>26.8</c:v>
                </c:pt>
                <c:pt idx="57">
                  <c:v>25.9</c:v>
                </c:pt>
                <c:pt idx="58">
                  <c:v>29.099999999999998</c:v>
                </c:pt>
                <c:pt idx="59">
                  <c:v>26.55</c:v>
                </c:pt>
                <c:pt idx="60">
                  <c:v>26.1</c:v>
                </c:pt>
                <c:pt idx="61">
                  <c:v>25.6</c:v>
                </c:pt>
                <c:pt idx="62">
                  <c:v>26.450000000000003</c:v>
                </c:pt>
                <c:pt idx="63">
                  <c:v>28.6</c:v>
                </c:pt>
                <c:pt idx="64">
                  <c:v>31.25</c:v>
                </c:pt>
                <c:pt idx="65">
                  <c:v>28.75</c:v>
                </c:pt>
                <c:pt idx="66">
                  <c:v>30.349999999999998</c:v>
                </c:pt>
                <c:pt idx="67">
                  <c:v>26.85</c:v>
                </c:pt>
                <c:pt idx="68">
                  <c:v>25.700000000000003</c:v>
                </c:pt>
                <c:pt idx="69">
                  <c:v>24.5</c:v>
                </c:pt>
                <c:pt idx="70">
                  <c:v>23.6</c:v>
                </c:pt>
                <c:pt idx="71">
                  <c:v>24.700000000000003</c:v>
                </c:pt>
                <c:pt idx="72">
                  <c:v>25.05</c:v>
                </c:pt>
                <c:pt idx="73">
                  <c:v>24.55</c:v>
                </c:pt>
                <c:pt idx="74">
                  <c:v>25.299999999999997</c:v>
                </c:pt>
                <c:pt idx="75">
                  <c:v>24.75</c:v>
                </c:pt>
                <c:pt idx="76">
                  <c:v>25.4</c:v>
                </c:pt>
                <c:pt idx="77">
                  <c:v>25.8</c:v>
                </c:pt>
                <c:pt idx="78">
                  <c:v>25.25</c:v>
                </c:pt>
                <c:pt idx="79">
                  <c:v>25.950000000000003</c:v>
                </c:pt>
                <c:pt idx="80">
                  <c:v>27</c:v>
                </c:pt>
                <c:pt idx="81">
                  <c:v>28.25</c:v>
                </c:pt>
                <c:pt idx="82">
                  <c:v>30.4</c:v>
                </c:pt>
                <c:pt idx="83">
                  <c:v>27</c:v>
                </c:pt>
                <c:pt idx="84">
                  <c:v>24.95</c:v>
                </c:pt>
                <c:pt idx="85">
                  <c:v>26.15</c:v>
                </c:pt>
                <c:pt idx="86">
                  <c:v>24.95</c:v>
                </c:pt>
                <c:pt idx="87">
                  <c:v>24.200000000000003</c:v>
                </c:pt>
                <c:pt idx="88">
                  <c:v>24.1</c:v>
                </c:pt>
                <c:pt idx="89">
                  <c:v>23.549999999999997</c:v>
                </c:pt>
                <c:pt idx="90">
                  <c:v>24.9</c:v>
                </c:pt>
                <c:pt idx="91">
                  <c:v>24.799999999999997</c:v>
                </c:pt>
                <c:pt idx="92">
                  <c:v>25.15</c:v>
                </c:pt>
                <c:pt idx="93">
                  <c:v>25.5</c:v>
                </c:pt>
                <c:pt idx="94">
                  <c:v>24.2</c:v>
                </c:pt>
                <c:pt idx="95">
                  <c:v>24.35</c:v>
                </c:pt>
                <c:pt idx="96">
                  <c:v>24.95</c:v>
                </c:pt>
                <c:pt idx="97">
                  <c:v>23.25</c:v>
                </c:pt>
                <c:pt idx="98">
                  <c:v>24.1</c:v>
                </c:pt>
                <c:pt idx="99">
                  <c:v>24.549999999999997</c:v>
                </c:pt>
                <c:pt idx="100">
                  <c:v>25.450000000000003</c:v>
                </c:pt>
                <c:pt idx="101">
                  <c:v>25.35</c:v>
                </c:pt>
                <c:pt idx="102">
                  <c:v>24.35</c:v>
                </c:pt>
                <c:pt idx="103">
                  <c:v>24.5</c:v>
                </c:pt>
                <c:pt idx="104">
                  <c:v>25.25</c:v>
                </c:pt>
                <c:pt idx="105">
                  <c:v>26.05</c:v>
                </c:pt>
                <c:pt idx="106">
                  <c:v>27.4</c:v>
                </c:pt>
                <c:pt idx="107">
                  <c:v>28.15</c:v>
                </c:pt>
                <c:pt idx="108">
                  <c:v>28.75</c:v>
                </c:pt>
                <c:pt idx="109">
                  <c:v>27.35</c:v>
                </c:pt>
                <c:pt idx="110">
                  <c:v>27.45</c:v>
                </c:pt>
                <c:pt idx="111">
                  <c:v>29.5</c:v>
                </c:pt>
                <c:pt idx="112">
                  <c:v>29.3</c:v>
                </c:pt>
                <c:pt idx="113">
                  <c:v>25.299999999999997</c:v>
                </c:pt>
                <c:pt idx="114">
                  <c:v>25.7</c:v>
                </c:pt>
                <c:pt idx="115">
                  <c:v>24.05</c:v>
                </c:pt>
                <c:pt idx="116">
                  <c:v>24.75</c:v>
                </c:pt>
                <c:pt idx="117">
                  <c:v>24.3</c:v>
                </c:pt>
                <c:pt idx="118">
                  <c:v>25</c:v>
                </c:pt>
                <c:pt idx="119">
                  <c:v>25.75</c:v>
                </c:pt>
                <c:pt idx="120">
                  <c:v>25.15</c:v>
                </c:pt>
                <c:pt idx="121">
                  <c:v>25.1</c:v>
                </c:pt>
                <c:pt idx="122">
                  <c:v>24.05</c:v>
                </c:pt>
                <c:pt idx="123">
                  <c:v>24.05</c:v>
                </c:pt>
                <c:pt idx="124">
                  <c:v>23.45</c:v>
                </c:pt>
                <c:pt idx="125">
                  <c:v>23.55</c:v>
                </c:pt>
                <c:pt idx="126">
                  <c:v>23.65</c:v>
                </c:pt>
                <c:pt idx="127">
                  <c:v>23.5</c:v>
                </c:pt>
                <c:pt idx="128">
                  <c:v>23.9</c:v>
                </c:pt>
                <c:pt idx="129">
                  <c:v>24.299999999999997</c:v>
                </c:pt>
                <c:pt idx="130">
                  <c:v>23.9</c:v>
                </c:pt>
                <c:pt idx="131">
                  <c:v>24.4</c:v>
                </c:pt>
                <c:pt idx="132">
                  <c:v>24.1</c:v>
                </c:pt>
                <c:pt idx="133">
                  <c:v>24.15</c:v>
                </c:pt>
                <c:pt idx="134">
                  <c:v>24.4</c:v>
                </c:pt>
                <c:pt idx="135">
                  <c:v>26.2</c:v>
                </c:pt>
                <c:pt idx="136">
                  <c:v>26.700000000000003</c:v>
                </c:pt>
                <c:pt idx="137">
                  <c:v>28.05</c:v>
                </c:pt>
                <c:pt idx="138">
                  <c:v>27.200000000000003</c:v>
                </c:pt>
                <c:pt idx="139">
                  <c:v>25.3</c:v>
                </c:pt>
                <c:pt idx="140">
                  <c:v>24.1</c:v>
                </c:pt>
                <c:pt idx="141">
                  <c:v>24.55</c:v>
                </c:pt>
                <c:pt idx="142">
                  <c:v>25.4</c:v>
                </c:pt>
                <c:pt idx="143">
                  <c:v>24.450000000000003</c:v>
                </c:pt>
                <c:pt idx="144">
                  <c:v>23.15</c:v>
                </c:pt>
                <c:pt idx="145">
                  <c:v>24.45</c:v>
                </c:pt>
                <c:pt idx="146">
                  <c:v>22.450000000000003</c:v>
                </c:pt>
                <c:pt idx="147">
                  <c:v>24.799999999999997</c:v>
                </c:pt>
                <c:pt idx="148">
                  <c:v>27.200000000000003</c:v>
                </c:pt>
                <c:pt idx="149">
                  <c:v>24.15</c:v>
                </c:pt>
                <c:pt idx="150">
                  <c:v>24.8</c:v>
                </c:pt>
              </c:numCache>
            </c:numRef>
          </c:val>
        </c:ser>
        <c:dLbls>
          <c:showLegendKey val="0"/>
          <c:showVal val="0"/>
          <c:showCatName val="0"/>
          <c:showSerName val="0"/>
          <c:showPercent val="0"/>
          <c:showBubbleSize val="0"/>
        </c:dLbls>
        <c:gapWidth val="0"/>
        <c:axId val="147894272"/>
        <c:axId val="147892096"/>
      </c:barChart>
      <c:lineChart>
        <c:grouping val="standard"/>
        <c:varyColors val="0"/>
        <c:ser>
          <c:idx val="0"/>
          <c:order val="0"/>
          <c:tx>
            <c:strRef>
              <c:f>DailyDemandData!$B$3</c:f>
              <c:strCache>
                <c:ptCount val="1"/>
                <c:pt idx="0">
                  <c:v>QLD Daily MD (MW)</c:v>
                </c:pt>
              </c:strCache>
            </c:strRef>
          </c:tx>
          <c:spPr>
            <a:ln w="19050">
              <a:solidFill>
                <a:srgbClr val="F37321"/>
              </a:solidFill>
              <a:prstDash val="solid"/>
            </a:ln>
          </c:spPr>
          <c:marker>
            <c:symbol val="none"/>
          </c:marker>
          <c:cat>
            <c:numRef>
              <c:f>DailyDemandData!$A$4:$A$154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DailyDemandData!$B$4:$B$154</c:f>
              <c:numCache>
                <c:formatCode>_-* #,##0_-;\-* #,##0_-;_-* "-"??_-;_-@_-</c:formatCode>
                <c:ptCount val="151"/>
                <c:pt idx="0">
                  <c:v>6373</c:v>
                </c:pt>
                <c:pt idx="1">
                  <c:v>6129</c:v>
                </c:pt>
                <c:pt idx="2">
                  <c:v>6548</c:v>
                </c:pt>
                <c:pt idx="3">
                  <c:v>6724</c:v>
                </c:pt>
                <c:pt idx="4">
                  <c:v>6507</c:v>
                </c:pt>
                <c:pt idx="5">
                  <c:v>6486</c:v>
                </c:pt>
                <c:pt idx="6">
                  <c:v>6693</c:v>
                </c:pt>
                <c:pt idx="7">
                  <c:v>6548</c:v>
                </c:pt>
                <c:pt idx="8">
                  <c:v>6315</c:v>
                </c:pt>
                <c:pt idx="9">
                  <c:v>6375</c:v>
                </c:pt>
                <c:pt idx="10">
                  <c:v>6865</c:v>
                </c:pt>
                <c:pt idx="11">
                  <c:v>6917</c:v>
                </c:pt>
                <c:pt idx="12">
                  <c:v>6942</c:v>
                </c:pt>
                <c:pt idx="13">
                  <c:v>6916</c:v>
                </c:pt>
                <c:pt idx="14">
                  <c:v>6793</c:v>
                </c:pt>
                <c:pt idx="15">
                  <c:v>6186</c:v>
                </c:pt>
                <c:pt idx="16">
                  <c:v>6088</c:v>
                </c:pt>
                <c:pt idx="17">
                  <c:v>6564</c:v>
                </c:pt>
                <c:pt idx="18">
                  <c:v>6651</c:v>
                </c:pt>
                <c:pt idx="19">
                  <c:v>6851</c:v>
                </c:pt>
                <c:pt idx="20">
                  <c:v>6913</c:v>
                </c:pt>
                <c:pt idx="21">
                  <c:v>6779</c:v>
                </c:pt>
                <c:pt idx="22">
                  <c:v>6321</c:v>
                </c:pt>
                <c:pt idx="23">
                  <c:v>6487</c:v>
                </c:pt>
                <c:pt idx="24">
                  <c:v>7029</c:v>
                </c:pt>
                <c:pt idx="25">
                  <c:v>6732</c:v>
                </c:pt>
                <c:pt idx="26">
                  <c:v>6694</c:v>
                </c:pt>
                <c:pt idx="27">
                  <c:v>6932</c:v>
                </c:pt>
                <c:pt idx="28">
                  <c:v>7203</c:v>
                </c:pt>
                <c:pt idx="29">
                  <c:v>6043</c:v>
                </c:pt>
                <c:pt idx="30">
                  <c:v>6154</c:v>
                </c:pt>
                <c:pt idx="31">
                  <c:v>6592</c:v>
                </c:pt>
                <c:pt idx="32">
                  <c:v>6600</c:v>
                </c:pt>
                <c:pt idx="33">
                  <c:v>6783</c:v>
                </c:pt>
                <c:pt idx="34">
                  <c:v>7450</c:v>
                </c:pt>
                <c:pt idx="35">
                  <c:v>6673</c:v>
                </c:pt>
                <c:pt idx="36">
                  <c:v>6156</c:v>
                </c:pt>
                <c:pt idx="37">
                  <c:v>6333</c:v>
                </c:pt>
                <c:pt idx="38">
                  <c:v>6924</c:v>
                </c:pt>
                <c:pt idx="39">
                  <c:v>7092</c:v>
                </c:pt>
                <c:pt idx="40">
                  <c:v>7401</c:v>
                </c:pt>
                <c:pt idx="41">
                  <c:v>6825</c:v>
                </c:pt>
                <c:pt idx="42">
                  <c:v>7018</c:v>
                </c:pt>
                <c:pt idx="43">
                  <c:v>6657</c:v>
                </c:pt>
                <c:pt idx="44">
                  <c:v>6597</c:v>
                </c:pt>
                <c:pt idx="45">
                  <c:v>7096</c:v>
                </c:pt>
                <c:pt idx="46">
                  <c:v>6690</c:v>
                </c:pt>
                <c:pt idx="47">
                  <c:v>6671</c:v>
                </c:pt>
                <c:pt idx="48">
                  <c:v>6648</c:v>
                </c:pt>
                <c:pt idx="49">
                  <c:v>6591</c:v>
                </c:pt>
                <c:pt idx="50">
                  <c:v>6389</c:v>
                </c:pt>
                <c:pt idx="51">
                  <c:v>6472</c:v>
                </c:pt>
                <c:pt idx="52">
                  <c:v>6781</c:v>
                </c:pt>
                <c:pt idx="53">
                  <c:v>6758</c:v>
                </c:pt>
                <c:pt idx="54">
                  <c:v>5476</c:v>
                </c:pt>
                <c:pt idx="55">
                  <c:v>6229</c:v>
                </c:pt>
                <c:pt idx="56">
                  <c:v>6548</c:v>
                </c:pt>
                <c:pt idx="57">
                  <c:v>6436</c:v>
                </c:pt>
                <c:pt idx="58">
                  <c:v>7343</c:v>
                </c:pt>
                <c:pt idx="59">
                  <c:v>6949</c:v>
                </c:pt>
                <c:pt idx="60">
                  <c:v>6801</c:v>
                </c:pt>
                <c:pt idx="61">
                  <c:v>6497</c:v>
                </c:pt>
                <c:pt idx="62">
                  <c:v>7303</c:v>
                </c:pt>
                <c:pt idx="63">
                  <c:v>8261</c:v>
                </c:pt>
                <c:pt idx="64">
                  <c:v>8344</c:v>
                </c:pt>
                <c:pt idx="65">
                  <c:v>7538</c:v>
                </c:pt>
                <c:pt idx="66">
                  <c:v>8328</c:v>
                </c:pt>
                <c:pt idx="67">
                  <c:v>7029</c:v>
                </c:pt>
                <c:pt idx="68">
                  <c:v>6734</c:v>
                </c:pt>
                <c:pt idx="69">
                  <c:v>6628</c:v>
                </c:pt>
                <c:pt idx="70">
                  <c:v>6475</c:v>
                </c:pt>
                <c:pt idx="71">
                  <c:v>6205</c:v>
                </c:pt>
                <c:pt idx="72">
                  <c:v>6384</c:v>
                </c:pt>
                <c:pt idx="73">
                  <c:v>6923</c:v>
                </c:pt>
                <c:pt idx="74">
                  <c:v>6863</c:v>
                </c:pt>
                <c:pt idx="75">
                  <c:v>6867</c:v>
                </c:pt>
                <c:pt idx="76">
                  <c:v>7006</c:v>
                </c:pt>
                <c:pt idx="77">
                  <c:v>6932</c:v>
                </c:pt>
                <c:pt idx="78">
                  <c:v>6502</c:v>
                </c:pt>
                <c:pt idx="79">
                  <c:v>6797</c:v>
                </c:pt>
                <c:pt idx="80">
                  <c:v>7948</c:v>
                </c:pt>
                <c:pt idx="81">
                  <c:v>8246</c:v>
                </c:pt>
                <c:pt idx="82">
                  <c:v>8374</c:v>
                </c:pt>
                <c:pt idx="83">
                  <c:v>7453</c:v>
                </c:pt>
                <c:pt idx="84">
                  <c:v>7112</c:v>
                </c:pt>
                <c:pt idx="85">
                  <c:v>6516</c:v>
                </c:pt>
                <c:pt idx="86">
                  <c:v>5912</c:v>
                </c:pt>
                <c:pt idx="87">
                  <c:v>6183</c:v>
                </c:pt>
                <c:pt idx="88">
                  <c:v>6549</c:v>
                </c:pt>
                <c:pt idx="89">
                  <c:v>6546</c:v>
                </c:pt>
                <c:pt idx="90">
                  <c:v>6407</c:v>
                </c:pt>
                <c:pt idx="91">
                  <c:v>6311</c:v>
                </c:pt>
                <c:pt idx="92">
                  <c:v>6168</c:v>
                </c:pt>
                <c:pt idx="93">
                  <c:v>6261</c:v>
                </c:pt>
                <c:pt idx="94">
                  <c:v>6581</c:v>
                </c:pt>
                <c:pt idx="95">
                  <c:v>6727</c:v>
                </c:pt>
                <c:pt idx="96">
                  <c:v>6658</c:v>
                </c:pt>
                <c:pt idx="97">
                  <c:v>6515</c:v>
                </c:pt>
                <c:pt idx="98">
                  <c:v>6385</c:v>
                </c:pt>
                <c:pt idx="99">
                  <c:v>6196</c:v>
                </c:pt>
                <c:pt idx="100">
                  <c:v>6382</c:v>
                </c:pt>
                <c:pt idx="101">
                  <c:v>6975</c:v>
                </c:pt>
                <c:pt idx="102">
                  <c:v>6855</c:v>
                </c:pt>
                <c:pt idx="103">
                  <c:v>6957</c:v>
                </c:pt>
                <c:pt idx="104">
                  <c:v>7215</c:v>
                </c:pt>
                <c:pt idx="105">
                  <c:v>7121</c:v>
                </c:pt>
                <c:pt idx="106">
                  <c:v>7155</c:v>
                </c:pt>
                <c:pt idx="107">
                  <c:v>7563</c:v>
                </c:pt>
                <c:pt idx="108">
                  <c:v>7856</c:v>
                </c:pt>
                <c:pt idx="109">
                  <c:v>7721</c:v>
                </c:pt>
                <c:pt idx="110">
                  <c:v>7767</c:v>
                </c:pt>
                <c:pt idx="111">
                  <c:v>8102</c:v>
                </c:pt>
                <c:pt idx="112">
                  <c:v>8026</c:v>
                </c:pt>
                <c:pt idx="113">
                  <c:v>6393</c:v>
                </c:pt>
                <c:pt idx="114">
                  <c:v>6516</c:v>
                </c:pt>
                <c:pt idx="115">
                  <c:v>6840</c:v>
                </c:pt>
                <c:pt idx="116">
                  <c:v>6873</c:v>
                </c:pt>
                <c:pt idx="117">
                  <c:v>7003</c:v>
                </c:pt>
                <c:pt idx="118">
                  <c:v>7192</c:v>
                </c:pt>
                <c:pt idx="119">
                  <c:v>6757</c:v>
                </c:pt>
                <c:pt idx="120">
                  <c:v>6441</c:v>
                </c:pt>
                <c:pt idx="121">
                  <c:v>6681</c:v>
                </c:pt>
                <c:pt idx="122">
                  <c:v>6947</c:v>
                </c:pt>
                <c:pt idx="123">
                  <c:v>6838</c:v>
                </c:pt>
                <c:pt idx="124">
                  <c:v>6837</c:v>
                </c:pt>
                <c:pt idx="125">
                  <c:v>6836</c:v>
                </c:pt>
                <c:pt idx="126">
                  <c:v>6520</c:v>
                </c:pt>
                <c:pt idx="127">
                  <c:v>6072</c:v>
                </c:pt>
                <c:pt idx="128">
                  <c:v>6177</c:v>
                </c:pt>
                <c:pt idx="129">
                  <c:v>6649</c:v>
                </c:pt>
                <c:pt idx="130">
                  <c:v>6651</c:v>
                </c:pt>
                <c:pt idx="131">
                  <c:v>6780</c:v>
                </c:pt>
                <c:pt idx="132">
                  <c:v>6937</c:v>
                </c:pt>
                <c:pt idx="133">
                  <c:v>6758</c:v>
                </c:pt>
                <c:pt idx="134">
                  <c:v>6352</c:v>
                </c:pt>
                <c:pt idx="135">
                  <c:v>6990</c:v>
                </c:pt>
                <c:pt idx="136">
                  <c:v>7538</c:v>
                </c:pt>
                <c:pt idx="137">
                  <c:v>7518</c:v>
                </c:pt>
                <c:pt idx="138">
                  <c:v>7294</c:v>
                </c:pt>
                <c:pt idx="139">
                  <c:v>6939</c:v>
                </c:pt>
                <c:pt idx="140">
                  <c:v>6696</c:v>
                </c:pt>
                <c:pt idx="141">
                  <c:v>6298</c:v>
                </c:pt>
                <c:pt idx="142">
                  <c:v>6613</c:v>
                </c:pt>
                <c:pt idx="143">
                  <c:v>7036</c:v>
                </c:pt>
                <c:pt idx="144">
                  <c:v>6844</c:v>
                </c:pt>
                <c:pt idx="145">
                  <c:v>6772</c:v>
                </c:pt>
                <c:pt idx="146">
                  <c:v>6844</c:v>
                </c:pt>
                <c:pt idx="147">
                  <c:v>6872</c:v>
                </c:pt>
                <c:pt idx="148">
                  <c:v>6860</c:v>
                </c:pt>
                <c:pt idx="149">
                  <c:v>6518</c:v>
                </c:pt>
                <c:pt idx="150">
                  <c:v>6965</c:v>
                </c:pt>
              </c:numCache>
            </c:numRef>
          </c:val>
          <c:smooth val="0"/>
        </c:ser>
        <c:dLbls>
          <c:showLegendKey val="0"/>
          <c:showVal val="0"/>
          <c:showCatName val="0"/>
          <c:showSerName val="0"/>
          <c:showPercent val="0"/>
          <c:showBubbleSize val="0"/>
        </c:dLbls>
        <c:marker val="1"/>
        <c:smooth val="0"/>
        <c:axId val="147880192"/>
        <c:axId val="147890176"/>
      </c:lineChart>
      <c:dateAx>
        <c:axId val="147880192"/>
        <c:scaling>
          <c:orientation val="minMax"/>
        </c:scaling>
        <c:delete val="0"/>
        <c:axPos val="b"/>
        <c:numFmt formatCode="dd/mm/yyyy;@" sourceLinked="0"/>
        <c:majorTickMark val="out"/>
        <c:minorTickMark val="none"/>
        <c:tickLblPos val="nextTo"/>
        <c:spPr>
          <a:ln w="6350">
            <a:solidFill>
              <a:srgbClr val="948671"/>
            </a:solidFill>
            <a:prstDash val="solid"/>
          </a:ln>
        </c:spPr>
        <c:txPr>
          <a:bodyPr/>
          <a:lstStyle/>
          <a:p>
            <a:pPr>
              <a:defRPr sz="700" b="0" i="0">
                <a:solidFill>
                  <a:srgbClr val="000000"/>
                </a:solidFill>
                <a:latin typeface="Arial"/>
                <a:ea typeface="Arial"/>
                <a:cs typeface="Arial"/>
              </a:defRPr>
            </a:pPr>
            <a:endParaRPr lang="en-US"/>
          </a:p>
        </c:txPr>
        <c:crossAx val="147890176"/>
        <c:crossesAt val="-1000"/>
        <c:auto val="1"/>
        <c:lblOffset val="100"/>
        <c:baseTimeUnit val="days"/>
        <c:majorUnit val="5"/>
      </c:dateAx>
      <c:valAx>
        <c:axId val="147890176"/>
        <c:scaling>
          <c:orientation val="minMax"/>
        </c:scaling>
        <c:delete val="0"/>
        <c:axPos val="l"/>
        <c:majorGridlines>
          <c:spPr>
            <a:ln w="12700">
              <a:solidFill>
                <a:srgbClr val="EFEBE9"/>
              </a:solidFill>
              <a:prstDash val="solid"/>
            </a:ln>
          </c:spPr>
        </c:majorGridlines>
        <c:title>
          <c:tx>
            <c:rich>
              <a:bodyPr rot="-5400000" vert="horz"/>
              <a:lstStyle/>
              <a:p>
                <a:pPr>
                  <a:defRPr sz="900" b="1" i="0">
                    <a:solidFill>
                      <a:srgbClr val="000000"/>
                    </a:solidFill>
                    <a:latin typeface="Arial"/>
                    <a:ea typeface="Arial"/>
                    <a:cs typeface="Arial"/>
                  </a:defRPr>
                </a:pPr>
                <a:r>
                  <a:rPr lang="en-US"/>
                  <a:t>Daily MD (MW)</a:t>
                </a:r>
              </a:p>
            </c:rich>
          </c:tx>
          <c:layout/>
          <c:overlay val="0"/>
        </c:title>
        <c:numFmt formatCode="#,##0" sourceLinked="0"/>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7880192"/>
        <c:crosses val="autoZero"/>
        <c:crossBetween val="between"/>
      </c:valAx>
      <c:valAx>
        <c:axId val="147892096"/>
        <c:scaling>
          <c:orientation val="minMax"/>
        </c:scaling>
        <c:delete val="0"/>
        <c:axPos val="r"/>
        <c:title>
          <c:tx>
            <c:rich>
              <a:bodyPr rot="-5400000" vert="horz"/>
              <a:lstStyle/>
              <a:p>
                <a:pPr>
                  <a:defRPr/>
                </a:pPr>
                <a:r>
                  <a:rPr lang="en-AU" sz="1000" b="1" i="0" u="none" strike="noStrike" baseline="0">
                    <a:effectLst/>
                  </a:rPr>
                  <a:t>Brisbane </a:t>
                </a:r>
                <a:r>
                  <a:rPr lang="en-AU"/>
                  <a:t>Average Temp.  (</a:t>
                </a:r>
                <a:r>
                  <a:rPr lang="en-AU" baseline="30000"/>
                  <a:t>o</a:t>
                </a:r>
                <a:r>
                  <a:rPr lang="en-AU" baseline="0"/>
                  <a:t>C)</a:t>
                </a:r>
                <a:endParaRPr lang="en-AU"/>
              </a:p>
            </c:rich>
          </c:tx>
          <c:layout/>
          <c:overlay val="0"/>
        </c:title>
        <c:numFmt formatCode="_-* #,##0.0_-;\-* #,##0.0_-;_-* &quot;-&quot;??_-;_-@_-" sourceLinked="1"/>
        <c:majorTickMark val="out"/>
        <c:minorTickMark val="none"/>
        <c:tickLblPos val="nextTo"/>
        <c:crossAx val="147894272"/>
        <c:crosses val="max"/>
        <c:crossBetween val="between"/>
      </c:valAx>
      <c:catAx>
        <c:axId val="147894272"/>
        <c:scaling>
          <c:orientation val="minMax"/>
        </c:scaling>
        <c:delete val="1"/>
        <c:axPos val="b"/>
        <c:numFmt formatCode="General" sourceLinked="1"/>
        <c:majorTickMark val="out"/>
        <c:minorTickMark val="none"/>
        <c:tickLblPos val="none"/>
        <c:crossAx val="147892096"/>
        <c:crosses val="autoZero"/>
        <c:auto val="1"/>
        <c:lblAlgn val="ctr"/>
        <c:lblOffset val="100"/>
        <c:tickLblSkip val="1"/>
        <c:tickMarkSkip val="1"/>
        <c:noMultiLvlLbl val="1"/>
      </c:catAx>
      <c:spPr>
        <a:solidFill>
          <a:srgbClr val="F7F5F5"/>
        </a:solidFill>
      </c:spPr>
    </c:plotArea>
    <c:legend>
      <c:legendPos val="b"/>
      <c:layout>
        <c:manualLayout>
          <c:xMode val="edge"/>
          <c:yMode val="edge"/>
          <c:x val="0.33643406781750657"/>
          <c:y val="0.93088986259313167"/>
          <c:w val="0.43520358833141592"/>
          <c:h val="6.0905006551183222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25400">
      <a:noFill/>
    </a:ln>
  </c:spPr>
  <c:printSettings>
    <c:headerFooter/>
    <c:pageMargins b="0.75000000000000033" l="0.70000000000000029" r="0.70000000000000029" t="0.75000000000000033" header="0.30000000000000016" footer="0.30000000000000016"/>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92498047392954E-2"/>
          <c:y val="8.6175712347671643E-2"/>
          <c:w val="0.80256273732871053"/>
          <c:h val="0.6915650037265515"/>
        </c:manualLayout>
      </c:layout>
      <c:barChart>
        <c:barDir val="col"/>
        <c:grouping val="clustered"/>
        <c:varyColors val="0"/>
        <c:ser>
          <c:idx val="0"/>
          <c:order val="0"/>
          <c:tx>
            <c:strRef>
              <c:f>NSW_Sum!$B$22</c:f>
              <c:strCache>
                <c:ptCount val="1"/>
                <c:pt idx="0">
                  <c:v>Peak demand</c:v>
                </c:pt>
              </c:strCache>
            </c:strRef>
          </c:tx>
          <c:spPr>
            <a:solidFill>
              <a:srgbClr val="F37321"/>
            </a:solidFill>
            <a:ln w="3175" cmpd="sng">
              <a:solidFill>
                <a:srgbClr val="FFFFFF"/>
              </a:solidFill>
              <a:prstDash val="solid"/>
            </a:ln>
          </c:spPr>
          <c:invertIfNegative val="0"/>
          <c:cat>
            <c:strRef>
              <c:f>NSW_Sum!$A$23:$A$28</c:f>
              <c:strCache>
                <c:ptCount val="6"/>
                <c:pt idx="0">
                  <c:v>2008-09</c:v>
                </c:pt>
                <c:pt idx="1">
                  <c:v>2009-10</c:v>
                </c:pt>
                <c:pt idx="2">
                  <c:v>2010-11</c:v>
                </c:pt>
                <c:pt idx="3">
                  <c:v>2011-12</c:v>
                </c:pt>
                <c:pt idx="4">
                  <c:v>2012-13</c:v>
                </c:pt>
                <c:pt idx="5">
                  <c:v>2013-14</c:v>
                </c:pt>
              </c:strCache>
            </c:strRef>
          </c:cat>
          <c:val>
            <c:numRef>
              <c:f>NSW_Sum!$B$23:$B$28</c:f>
              <c:numCache>
                <c:formatCode>_-* #,##0_-;\-* #,##0_-;_-* "-"??_-;_-@_-</c:formatCode>
                <c:ptCount val="6"/>
                <c:pt idx="0">
                  <c:v>14101</c:v>
                </c:pt>
                <c:pt idx="1">
                  <c:v>13895</c:v>
                </c:pt>
                <c:pt idx="2">
                  <c:v>14744</c:v>
                </c:pt>
                <c:pt idx="3">
                  <c:v>12074</c:v>
                </c:pt>
                <c:pt idx="4">
                  <c:v>13892</c:v>
                </c:pt>
                <c:pt idx="5">
                  <c:v>12027</c:v>
                </c:pt>
              </c:numCache>
            </c:numRef>
          </c:val>
        </c:ser>
        <c:ser>
          <c:idx val="1"/>
          <c:order val="1"/>
          <c:tx>
            <c:strRef>
              <c:f>NSW_Sum!$C$22</c:f>
              <c:strCache>
                <c:ptCount val="1"/>
                <c:pt idx="0">
                  <c:v>Average of top ten daily demands
</c:v>
                </c:pt>
              </c:strCache>
            </c:strRef>
          </c:tx>
          <c:spPr>
            <a:solidFill>
              <a:srgbClr val="FFC222"/>
            </a:solidFill>
            <a:ln w="3175" cmpd="sng">
              <a:solidFill>
                <a:srgbClr val="FFFFFF"/>
              </a:solidFill>
              <a:prstDash val="solid"/>
            </a:ln>
          </c:spPr>
          <c:invertIfNegative val="0"/>
          <c:cat>
            <c:strRef>
              <c:f>NSW_Sum!$A$23:$A$28</c:f>
              <c:strCache>
                <c:ptCount val="6"/>
                <c:pt idx="0">
                  <c:v>2008-09</c:v>
                </c:pt>
                <c:pt idx="1">
                  <c:v>2009-10</c:v>
                </c:pt>
                <c:pt idx="2">
                  <c:v>2010-11</c:v>
                </c:pt>
                <c:pt idx="3">
                  <c:v>2011-12</c:v>
                </c:pt>
                <c:pt idx="4">
                  <c:v>2012-13</c:v>
                </c:pt>
                <c:pt idx="5">
                  <c:v>2013-14</c:v>
                </c:pt>
              </c:strCache>
            </c:strRef>
          </c:cat>
          <c:val>
            <c:numRef>
              <c:f>NSW_Sum!$C$23:$C$28</c:f>
              <c:numCache>
                <c:formatCode>_-* #,##0_-;\-* #,##0_-;_-* "-"??_-;_-@_-</c:formatCode>
                <c:ptCount val="6"/>
                <c:pt idx="0">
                  <c:v>13374</c:v>
                </c:pt>
                <c:pt idx="1">
                  <c:v>13250.9</c:v>
                </c:pt>
                <c:pt idx="2">
                  <c:v>13436.2</c:v>
                </c:pt>
                <c:pt idx="3">
                  <c:v>11343.8</c:v>
                </c:pt>
                <c:pt idx="4">
                  <c:v>11837.8</c:v>
                </c:pt>
                <c:pt idx="5">
                  <c:v>11390.1</c:v>
                </c:pt>
              </c:numCache>
            </c:numRef>
          </c:val>
        </c:ser>
        <c:ser>
          <c:idx val="2"/>
          <c:order val="2"/>
          <c:tx>
            <c:strRef>
              <c:f>NSW_Sum!$D$22</c:f>
              <c:strCache>
                <c:ptCount val="1"/>
                <c:pt idx="0">
                  <c:v>Average daily demand</c:v>
                </c:pt>
              </c:strCache>
            </c:strRef>
          </c:tx>
          <c:invertIfNegative val="0"/>
          <c:cat>
            <c:strRef>
              <c:f>NSW_Sum!$A$23:$A$28</c:f>
              <c:strCache>
                <c:ptCount val="6"/>
                <c:pt idx="0">
                  <c:v>2008-09</c:v>
                </c:pt>
                <c:pt idx="1">
                  <c:v>2009-10</c:v>
                </c:pt>
                <c:pt idx="2">
                  <c:v>2010-11</c:v>
                </c:pt>
                <c:pt idx="3">
                  <c:v>2011-12</c:v>
                </c:pt>
                <c:pt idx="4">
                  <c:v>2012-13</c:v>
                </c:pt>
                <c:pt idx="5">
                  <c:v>2013-14</c:v>
                </c:pt>
              </c:strCache>
            </c:strRef>
          </c:cat>
          <c:val>
            <c:numRef>
              <c:f>NSW_Sum!$D$23:$D$28</c:f>
              <c:numCache>
                <c:formatCode>_-* #,##0_-;\-* #,##0_-;_-* "-"??_-;_-@_-</c:formatCode>
                <c:ptCount val="6"/>
                <c:pt idx="0">
                  <c:v>8765.1393487858713</c:v>
                </c:pt>
                <c:pt idx="1">
                  <c:v>8956.5638796909498</c:v>
                </c:pt>
                <c:pt idx="2">
                  <c:v>8735.2015728476817</c:v>
                </c:pt>
                <c:pt idx="3">
                  <c:v>8270.1037554824561</c:v>
                </c:pt>
                <c:pt idx="4">
                  <c:v>8040.568156732892</c:v>
                </c:pt>
                <c:pt idx="5">
                  <c:v>7908.1433498896249</c:v>
                </c:pt>
              </c:numCache>
            </c:numRef>
          </c:val>
        </c:ser>
        <c:dLbls>
          <c:showLegendKey val="0"/>
          <c:showVal val="0"/>
          <c:showCatName val="0"/>
          <c:showSerName val="0"/>
          <c:showPercent val="0"/>
          <c:showBubbleSize val="0"/>
        </c:dLbls>
        <c:gapWidth val="150"/>
        <c:axId val="147966208"/>
        <c:axId val="147968000"/>
      </c:barChart>
      <c:lineChart>
        <c:grouping val="standard"/>
        <c:varyColors val="0"/>
        <c:ser>
          <c:idx val="3"/>
          <c:order val="3"/>
          <c:tx>
            <c:strRef>
              <c:f>NSW_Sum!$F$22</c:f>
              <c:strCache>
                <c:ptCount val="1"/>
                <c:pt idx="0">
                  <c:v>Maximum temperature on peak demand day</c:v>
                </c:pt>
              </c:strCache>
            </c:strRef>
          </c:tx>
          <c:marker>
            <c:symbol val="none"/>
          </c:marker>
          <c:val>
            <c:numRef>
              <c:f>NSW_Sum!$F$23:$F$28</c:f>
              <c:numCache>
                <c:formatCode>_-* #,##0.0_-;\-* #,##0.0_-;_-* "-"??_-;_-@_-</c:formatCode>
                <c:ptCount val="6"/>
                <c:pt idx="0">
                  <c:v>28.9</c:v>
                </c:pt>
                <c:pt idx="1">
                  <c:v>33.799999999999997</c:v>
                </c:pt>
                <c:pt idx="2">
                  <c:v>33.299999999999997</c:v>
                </c:pt>
                <c:pt idx="3">
                  <c:v>32.299999999999997</c:v>
                </c:pt>
                <c:pt idx="4">
                  <c:v>45.1</c:v>
                </c:pt>
                <c:pt idx="5">
                  <c:v>33.5</c:v>
                </c:pt>
              </c:numCache>
            </c:numRef>
          </c:val>
          <c:smooth val="0"/>
        </c:ser>
        <c:dLbls>
          <c:showLegendKey val="0"/>
          <c:showVal val="0"/>
          <c:showCatName val="0"/>
          <c:showSerName val="0"/>
          <c:showPercent val="0"/>
          <c:showBubbleSize val="0"/>
        </c:dLbls>
        <c:marker val="1"/>
        <c:smooth val="0"/>
        <c:axId val="147976192"/>
        <c:axId val="147969920"/>
      </c:lineChart>
      <c:catAx>
        <c:axId val="147966208"/>
        <c:scaling>
          <c:orientation val="minMax"/>
        </c:scaling>
        <c:delete val="0"/>
        <c:axPos val="b"/>
        <c:numFmt formatCode="General"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7968000"/>
        <c:crosses val="autoZero"/>
        <c:auto val="1"/>
        <c:lblAlgn val="ctr"/>
        <c:lblOffset val="100"/>
        <c:noMultiLvlLbl val="0"/>
      </c:catAx>
      <c:valAx>
        <c:axId val="147968000"/>
        <c:scaling>
          <c:orientation val="minMax"/>
          <c:min val="4000"/>
        </c:scaling>
        <c:delete val="0"/>
        <c:axPos val="l"/>
        <c:majorGridlines>
          <c:spPr>
            <a:ln w="12700">
              <a:solidFill>
                <a:srgbClr val="EFEBE9"/>
              </a:solidFill>
              <a:prstDash val="solid"/>
            </a:ln>
          </c:spPr>
        </c:majorGridlines>
        <c:title>
          <c:tx>
            <c:rich>
              <a:bodyPr rot="-5400000" vert="horz"/>
              <a:lstStyle/>
              <a:p>
                <a:pPr>
                  <a:defRPr/>
                </a:pPr>
                <a:r>
                  <a:rPr lang="en-AU"/>
                  <a:t>Demand (MW)</a:t>
                </a:r>
              </a:p>
            </c:rich>
          </c:tx>
          <c:layout/>
          <c:overlay val="0"/>
        </c:title>
        <c:numFmt formatCode="_-* #,##0_-;\-* #,##0_-;_-* &quot;-&quot;??_-;_-@_-"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7966208"/>
        <c:crosses val="autoZero"/>
        <c:crossBetween val="between"/>
      </c:valAx>
      <c:valAx>
        <c:axId val="147969920"/>
        <c:scaling>
          <c:orientation val="minMax"/>
        </c:scaling>
        <c:delete val="0"/>
        <c:axPos val="r"/>
        <c:title>
          <c:tx>
            <c:rich>
              <a:bodyPr rot="-5400000" vert="horz"/>
              <a:lstStyle/>
              <a:p>
                <a:pPr>
                  <a:defRPr/>
                </a:pPr>
                <a:r>
                  <a:rPr lang="en-AU" sz="1000" b="1" i="0" u="none" strike="noStrike" baseline="0">
                    <a:effectLst/>
                  </a:rPr>
                  <a:t>Sydney </a:t>
                </a:r>
                <a:r>
                  <a:rPr lang="en-US"/>
                  <a:t>Max. Temp. (</a:t>
                </a:r>
                <a:r>
                  <a:rPr lang="en-US" baseline="30000"/>
                  <a:t>o</a:t>
                </a:r>
                <a:r>
                  <a:rPr lang="en-US" baseline="0"/>
                  <a:t>C)</a:t>
                </a:r>
                <a:endParaRPr lang="en-US"/>
              </a:p>
            </c:rich>
          </c:tx>
          <c:layout/>
          <c:overlay val="0"/>
        </c:title>
        <c:numFmt formatCode="_-* #,##0.0_-;\-* #,##0.0_-;_-* &quot;-&quot;??_-;_-@_-" sourceLinked="1"/>
        <c:majorTickMark val="out"/>
        <c:minorTickMark val="none"/>
        <c:tickLblPos val="nextTo"/>
        <c:crossAx val="147976192"/>
        <c:crosses val="max"/>
        <c:crossBetween val="between"/>
      </c:valAx>
      <c:catAx>
        <c:axId val="147976192"/>
        <c:scaling>
          <c:orientation val="minMax"/>
        </c:scaling>
        <c:delete val="1"/>
        <c:axPos val="b"/>
        <c:majorTickMark val="out"/>
        <c:minorTickMark val="none"/>
        <c:tickLblPos val="none"/>
        <c:crossAx val="147969920"/>
        <c:crosses val="autoZero"/>
        <c:auto val="1"/>
        <c:lblAlgn val="ctr"/>
        <c:lblOffset val="100"/>
        <c:noMultiLvlLbl val="0"/>
      </c:catAx>
      <c:spPr>
        <a:solidFill>
          <a:srgbClr val="F7F5F5"/>
        </a:solidFill>
      </c:spPr>
    </c:plotArea>
    <c:legend>
      <c:legendPos val="b"/>
      <c:layout>
        <c:manualLayout>
          <c:xMode val="edge"/>
          <c:yMode val="edge"/>
          <c:x val="3.4780169046295703E-2"/>
          <c:y val="0.87678555216609522"/>
          <c:w val="0.91304426269448624"/>
          <c:h val="9.5870699235630963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9525">
      <a:noFill/>
    </a:ln>
  </c:spPr>
  <c:printSettings>
    <c:headerFooter/>
    <c:pageMargins b="0.75000000000000033" l="0.70000000000000029" r="0.70000000000000029" t="0.75000000000000033" header="0.30000000000000016" footer="0.30000000000000016"/>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1221176600077"/>
          <c:y val="6.240310204486569E-2"/>
          <c:w val="0.7808047163062023"/>
          <c:h val="0.71440999235813585"/>
        </c:manualLayout>
      </c:layout>
      <c:barChart>
        <c:barDir val="col"/>
        <c:grouping val="clustered"/>
        <c:varyColors val="0"/>
        <c:ser>
          <c:idx val="1"/>
          <c:order val="1"/>
          <c:tx>
            <c:strRef>
              <c:f>DailyDemandData!$E$3</c:f>
              <c:strCache>
                <c:ptCount val="1"/>
                <c:pt idx="0">
                  <c:v>NSW Average Temp (°C)</c:v>
                </c:pt>
              </c:strCache>
            </c:strRef>
          </c:tx>
          <c:spPr>
            <a:solidFill>
              <a:srgbClr val="FFC222"/>
            </a:solidFill>
            <a:ln w="3175" cmpd="sng">
              <a:solidFill>
                <a:srgbClr val="FFFFFF"/>
              </a:solidFill>
              <a:prstDash val="solid"/>
            </a:ln>
          </c:spPr>
          <c:invertIfNegative val="0"/>
          <c:val>
            <c:numRef>
              <c:f>DailyDemandData!$E$4:$E$154</c:f>
              <c:numCache>
                <c:formatCode>_-* #,##0.0_-;\-* #,##0.0_-;_-* "-"??_-;_-@_-</c:formatCode>
                <c:ptCount val="151"/>
                <c:pt idx="0">
                  <c:v>19.5</c:v>
                </c:pt>
                <c:pt idx="1">
                  <c:v>21</c:v>
                </c:pt>
                <c:pt idx="2">
                  <c:v>26.450000000000003</c:v>
                </c:pt>
                <c:pt idx="3">
                  <c:v>17.649999999999999</c:v>
                </c:pt>
                <c:pt idx="4">
                  <c:v>18.2</c:v>
                </c:pt>
                <c:pt idx="5">
                  <c:v>16.600000000000001</c:v>
                </c:pt>
                <c:pt idx="6">
                  <c:v>20.6</c:v>
                </c:pt>
                <c:pt idx="7">
                  <c:v>23</c:v>
                </c:pt>
                <c:pt idx="8">
                  <c:v>27.799999999999997</c:v>
                </c:pt>
                <c:pt idx="9">
                  <c:v>17.299999999999997</c:v>
                </c:pt>
                <c:pt idx="10">
                  <c:v>16.75</c:v>
                </c:pt>
                <c:pt idx="11">
                  <c:v>19.2</c:v>
                </c:pt>
                <c:pt idx="12">
                  <c:v>21.35</c:v>
                </c:pt>
                <c:pt idx="13">
                  <c:v>21.95</c:v>
                </c:pt>
                <c:pt idx="14">
                  <c:v>19.600000000000001</c:v>
                </c:pt>
                <c:pt idx="15">
                  <c:v>18.7</c:v>
                </c:pt>
                <c:pt idx="16">
                  <c:v>16.399999999999999</c:v>
                </c:pt>
                <c:pt idx="17">
                  <c:v>17.600000000000001</c:v>
                </c:pt>
                <c:pt idx="18">
                  <c:v>20.9</c:v>
                </c:pt>
                <c:pt idx="19">
                  <c:v>20.75</c:v>
                </c:pt>
                <c:pt idx="20">
                  <c:v>22.35</c:v>
                </c:pt>
                <c:pt idx="21">
                  <c:v>22.1</c:v>
                </c:pt>
                <c:pt idx="22">
                  <c:v>21.55</c:v>
                </c:pt>
                <c:pt idx="23">
                  <c:v>20.3</c:v>
                </c:pt>
                <c:pt idx="24">
                  <c:v>19.850000000000001</c:v>
                </c:pt>
                <c:pt idx="25">
                  <c:v>18.799999999999997</c:v>
                </c:pt>
                <c:pt idx="26">
                  <c:v>18.799999999999997</c:v>
                </c:pt>
                <c:pt idx="27">
                  <c:v>21.55</c:v>
                </c:pt>
                <c:pt idx="28">
                  <c:v>20.2</c:v>
                </c:pt>
                <c:pt idx="29">
                  <c:v>18.899999999999999</c:v>
                </c:pt>
                <c:pt idx="30">
                  <c:v>18.350000000000001</c:v>
                </c:pt>
                <c:pt idx="31">
                  <c:v>19.649999999999999</c:v>
                </c:pt>
                <c:pt idx="32">
                  <c:v>19.899999999999999</c:v>
                </c:pt>
                <c:pt idx="33">
                  <c:v>22.8</c:v>
                </c:pt>
                <c:pt idx="34">
                  <c:v>22.65</c:v>
                </c:pt>
                <c:pt idx="35">
                  <c:v>17.799999999999997</c:v>
                </c:pt>
                <c:pt idx="36">
                  <c:v>19.3</c:v>
                </c:pt>
                <c:pt idx="37">
                  <c:v>20.9</c:v>
                </c:pt>
                <c:pt idx="38">
                  <c:v>24.55</c:v>
                </c:pt>
                <c:pt idx="39">
                  <c:v>28</c:v>
                </c:pt>
                <c:pt idx="40">
                  <c:v>23.05</c:v>
                </c:pt>
                <c:pt idx="41">
                  <c:v>22.35</c:v>
                </c:pt>
                <c:pt idx="42">
                  <c:v>22.6</c:v>
                </c:pt>
                <c:pt idx="43">
                  <c:v>23.65</c:v>
                </c:pt>
                <c:pt idx="44">
                  <c:v>21.85</c:v>
                </c:pt>
                <c:pt idx="45">
                  <c:v>21.75</c:v>
                </c:pt>
                <c:pt idx="46">
                  <c:v>22.35</c:v>
                </c:pt>
                <c:pt idx="47">
                  <c:v>23.3</c:v>
                </c:pt>
                <c:pt idx="48">
                  <c:v>22.65</c:v>
                </c:pt>
                <c:pt idx="49">
                  <c:v>26.9</c:v>
                </c:pt>
                <c:pt idx="50">
                  <c:v>24.65</c:v>
                </c:pt>
                <c:pt idx="51">
                  <c:v>25.2</c:v>
                </c:pt>
                <c:pt idx="52">
                  <c:v>29.2</c:v>
                </c:pt>
                <c:pt idx="53">
                  <c:v>21.049999999999997</c:v>
                </c:pt>
                <c:pt idx="54">
                  <c:v>20.100000000000001</c:v>
                </c:pt>
                <c:pt idx="55">
                  <c:v>22.65</c:v>
                </c:pt>
                <c:pt idx="56">
                  <c:v>21.35</c:v>
                </c:pt>
                <c:pt idx="57">
                  <c:v>22.45</c:v>
                </c:pt>
                <c:pt idx="58">
                  <c:v>22.3</c:v>
                </c:pt>
                <c:pt idx="59">
                  <c:v>21.5</c:v>
                </c:pt>
                <c:pt idx="60">
                  <c:v>21.85</c:v>
                </c:pt>
                <c:pt idx="61">
                  <c:v>23.8</c:v>
                </c:pt>
                <c:pt idx="62">
                  <c:v>29.4</c:v>
                </c:pt>
                <c:pt idx="63">
                  <c:v>23.6</c:v>
                </c:pt>
                <c:pt idx="64">
                  <c:v>23.8</c:v>
                </c:pt>
                <c:pt idx="65">
                  <c:v>23.4</c:v>
                </c:pt>
                <c:pt idx="66">
                  <c:v>25.8</c:v>
                </c:pt>
                <c:pt idx="67">
                  <c:v>19.950000000000003</c:v>
                </c:pt>
                <c:pt idx="68">
                  <c:v>19.25</c:v>
                </c:pt>
                <c:pt idx="69">
                  <c:v>20.65</c:v>
                </c:pt>
                <c:pt idx="70">
                  <c:v>22.35</c:v>
                </c:pt>
                <c:pt idx="71">
                  <c:v>24.1</c:v>
                </c:pt>
                <c:pt idx="72">
                  <c:v>24.950000000000003</c:v>
                </c:pt>
                <c:pt idx="73">
                  <c:v>23.25</c:v>
                </c:pt>
                <c:pt idx="74">
                  <c:v>22.9</c:v>
                </c:pt>
                <c:pt idx="75">
                  <c:v>25</c:v>
                </c:pt>
                <c:pt idx="76">
                  <c:v>24.6</c:v>
                </c:pt>
                <c:pt idx="77">
                  <c:v>24.5</c:v>
                </c:pt>
                <c:pt idx="78">
                  <c:v>24</c:v>
                </c:pt>
                <c:pt idx="79">
                  <c:v>25.299999999999997</c:v>
                </c:pt>
                <c:pt idx="80">
                  <c:v>23.799999999999997</c:v>
                </c:pt>
                <c:pt idx="81">
                  <c:v>22.4</c:v>
                </c:pt>
                <c:pt idx="82">
                  <c:v>21.3</c:v>
                </c:pt>
                <c:pt idx="83">
                  <c:v>22.45</c:v>
                </c:pt>
                <c:pt idx="84">
                  <c:v>23</c:v>
                </c:pt>
                <c:pt idx="85">
                  <c:v>22.3</c:v>
                </c:pt>
                <c:pt idx="86">
                  <c:v>19.75</c:v>
                </c:pt>
                <c:pt idx="87">
                  <c:v>20.75</c:v>
                </c:pt>
                <c:pt idx="88">
                  <c:v>23.05</c:v>
                </c:pt>
                <c:pt idx="89">
                  <c:v>24.700000000000003</c:v>
                </c:pt>
                <c:pt idx="90">
                  <c:v>24.799999999999997</c:v>
                </c:pt>
                <c:pt idx="91">
                  <c:v>24.3</c:v>
                </c:pt>
                <c:pt idx="92">
                  <c:v>25.2</c:v>
                </c:pt>
                <c:pt idx="93">
                  <c:v>24.85</c:v>
                </c:pt>
                <c:pt idx="94">
                  <c:v>24.200000000000003</c:v>
                </c:pt>
                <c:pt idx="95">
                  <c:v>22.95</c:v>
                </c:pt>
                <c:pt idx="96">
                  <c:v>21</c:v>
                </c:pt>
                <c:pt idx="97">
                  <c:v>20.200000000000003</c:v>
                </c:pt>
                <c:pt idx="98">
                  <c:v>20.45</c:v>
                </c:pt>
                <c:pt idx="99">
                  <c:v>23.35</c:v>
                </c:pt>
                <c:pt idx="100">
                  <c:v>24.1</c:v>
                </c:pt>
                <c:pt idx="101">
                  <c:v>23.9</c:v>
                </c:pt>
                <c:pt idx="102">
                  <c:v>23.9</c:v>
                </c:pt>
                <c:pt idx="103">
                  <c:v>24.200000000000003</c:v>
                </c:pt>
                <c:pt idx="104">
                  <c:v>24.25</c:v>
                </c:pt>
                <c:pt idx="105">
                  <c:v>22.15</c:v>
                </c:pt>
                <c:pt idx="106">
                  <c:v>22.9</c:v>
                </c:pt>
                <c:pt idx="107">
                  <c:v>23.2</c:v>
                </c:pt>
                <c:pt idx="108">
                  <c:v>22.4</c:v>
                </c:pt>
                <c:pt idx="109">
                  <c:v>21.799999999999997</c:v>
                </c:pt>
                <c:pt idx="110">
                  <c:v>24.8</c:v>
                </c:pt>
                <c:pt idx="111">
                  <c:v>24.75</c:v>
                </c:pt>
                <c:pt idx="112">
                  <c:v>22.5</c:v>
                </c:pt>
                <c:pt idx="113">
                  <c:v>22.1</c:v>
                </c:pt>
                <c:pt idx="114">
                  <c:v>23.05</c:v>
                </c:pt>
                <c:pt idx="115">
                  <c:v>22.75</c:v>
                </c:pt>
                <c:pt idx="116">
                  <c:v>23.1</c:v>
                </c:pt>
                <c:pt idx="117">
                  <c:v>26.049999999999997</c:v>
                </c:pt>
                <c:pt idx="118">
                  <c:v>21.15</c:v>
                </c:pt>
                <c:pt idx="119">
                  <c:v>20.450000000000003</c:v>
                </c:pt>
                <c:pt idx="120">
                  <c:v>20.45</c:v>
                </c:pt>
                <c:pt idx="121">
                  <c:v>20.350000000000001</c:v>
                </c:pt>
                <c:pt idx="122">
                  <c:v>22.55</c:v>
                </c:pt>
                <c:pt idx="123">
                  <c:v>22.2</c:v>
                </c:pt>
                <c:pt idx="124">
                  <c:v>22.8</c:v>
                </c:pt>
                <c:pt idx="125">
                  <c:v>23.9</c:v>
                </c:pt>
                <c:pt idx="126">
                  <c:v>23.1</c:v>
                </c:pt>
                <c:pt idx="127">
                  <c:v>24.4</c:v>
                </c:pt>
                <c:pt idx="128">
                  <c:v>23.35</c:v>
                </c:pt>
                <c:pt idx="129">
                  <c:v>24.7</c:v>
                </c:pt>
                <c:pt idx="130">
                  <c:v>23.700000000000003</c:v>
                </c:pt>
                <c:pt idx="131">
                  <c:v>24.2</c:v>
                </c:pt>
                <c:pt idx="132">
                  <c:v>22.75</c:v>
                </c:pt>
                <c:pt idx="133">
                  <c:v>22.8</c:v>
                </c:pt>
                <c:pt idx="134">
                  <c:v>23.05</c:v>
                </c:pt>
                <c:pt idx="135">
                  <c:v>24.25</c:v>
                </c:pt>
                <c:pt idx="136">
                  <c:v>21.55</c:v>
                </c:pt>
                <c:pt idx="137">
                  <c:v>22.9</c:v>
                </c:pt>
                <c:pt idx="138">
                  <c:v>23.75</c:v>
                </c:pt>
                <c:pt idx="139">
                  <c:v>24.35</c:v>
                </c:pt>
                <c:pt idx="140">
                  <c:v>23.6</c:v>
                </c:pt>
                <c:pt idx="141">
                  <c:v>22.7</c:v>
                </c:pt>
                <c:pt idx="142">
                  <c:v>23.65</c:v>
                </c:pt>
                <c:pt idx="143">
                  <c:v>21.65</c:v>
                </c:pt>
                <c:pt idx="144">
                  <c:v>21.15</c:v>
                </c:pt>
                <c:pt idx="145">
                  <c:v>22.299999999999997</c:v>
                </c:pt>
                <c:pt idx="146">
                  <c:v>21.4</c:v>
                </c:pt>
                <c:pt idx="147">
                  <c:v>21.35</c:v>
                </c:pt>
                <c:pt idx="148">
                  <c:v>22.2</c:v>
                </c:pt>
                <c:pt idx="149">
                  <c:v>23.2</c:v>
                </c:pt>
                <c:pt idx="150">
                  <c:v>21.25</c:v>
                </c:pt>
              </c:numCache>
            </c:numRef>
          </c:val>
        </c:ser>
        <c:dLbls>
          <c:showLegendKey val="0"/>
          <c:showVal val="0"/>
          <c:showCatName val="0"/>
          <c:showSerName val="0"/>
          <c:showPercent val="0"/>
          <c:showBubbleSize val="0"/>
        </c:dLbls>
        <c:gapWidth val="0"/>
        <c:axId val="148418560"/>
        <c:axId val="148400000"/>
      </c:barChart>
      <c:lineChart>
        <c:grouping val="standard"/>
        <c:varyColors val="0"/>
        <c:ser>
          <c:idx val="0"/>
          <c:order val="0"/>
          <c:tx>
            <c:strRef>
              <c:f>DailyDemandData!$D$3</c:f>
              <c:strCache>
                <c:ptCount val="1"/>
                <c:pt idx="0">
                  <c:v>NSW Daily MD (MW)</c:v>
                </c:pt>
              </c:strCache>
            </c:strRef>
          </c:tx>
          <c:spPr>
            <a:ln w="19050">
              <a:solidFill>
                <a:srgbClr val="F37321"/>
              </a:solidFill>
              <a:prstDash val="solid"/>
            </a:ln>
          </c:spPr>
          <c:marker>
            <c:symbol val="none"/>
          </c:marker>
          <c:cat>
            <c:numRef>
              <c:f>DailyDemandData!$A$4:$A$154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DailyDemandData!$D$4:$D$154</c:f>
              <c:numCache>
                <c:formatCode>_-* #,##0_-;\-* #,##0_-;_-* "-"??_-;_-@_-</c:formatCode>
                <c:ptCount val="151"/>
                <c:pt idx="0">
                  <c:v>8539</c:v>
                </c:pt>
                <c:pt idx="1">
                  <c:v>8149</c:v>
                </c:pt>
                <c:pt idx="2">
                  <c:v>8172</c:v>
                </c:pt>
                <c:pt idx="3">
                  <c:v>8432</c:v>
                </c:pt>
                <c:pt idx="4">
                  <c:v>8391</c:v>
                </c:pt>
                <c:pt idx="5">
                  <c:v>8497</c:v>
                </c:pt>
                <c:pt idx="6">
                  <c:v>9582</c:v>
                </c:pt>
                <c:pt idx="7">
                  <c:v>10214</c:v>
                </c:pt>
                <c:pt idx="8">
                  <c:v>8549</c:v>
                </c:pt>
                <c:pt idx="9">
                  <c:v>7906</c:v>
                </c:pt>
                <c:pt idx="10">
                  <c:v>8851</c:v>
                </c:pt>
                <c:pt idx="11">
                  <c:v>8740</c:v>
                </c:pt>
                <c:pt idx="12">
                  <c:v>8591</c:v>
                </c:pt>
                <c:pt idx="13">
                  <c:v>8658</c:v>
                </c:pt>
                <c:pt idx="14">
                  <c:v>8681</c:v>
                </c:pt>
                <c:pt idx="15">
                  <c:v>7850</c:v>
                </c:pt>
                <c:pt idx="16">
                  <c:v>8027</c:v>
                </c:pt>
                <c:pt idx="17">
                  <c:v>8731</c:v>
                </c:pt>
                <c:pt idx="18">
                  <c:v>8612</c:v>
                </c:pt>
                <c:pt idx="19">
                  <c:v>9139</c:v>
                </c:pt>
                <c:pt idx="20">
                  <c:v>9176</c:v>
                </c:pt>
                <c:pt idx="21">
                  <c:v>8873</c:v>
                </c:pt>
                <c:pt idx="22">
                  <c:v>7988</c:v>
                </c:pt>
                <c:pt idx="23">
                  <c:v>7617</c:v>
                </c:pt>
                <c:pt idx="24">
                  <c:v>8604</c:v>
                </c:pt>
                <c:pt idx="25">
                  <c:v>8557</c:v>
                </c:pt>
                <c:pt idx="26">
                  <c:v>8725</c:v>
                </c:pt>
                <c:pt idx="27">
                  <c:v>9726</c:v>
                </c:pt>
                <c:pt idx="28">
                  <c:v>8902</c:v>
                </c:pt>
                <c:pt idx="29">
                  <c:v>7669</c:v>
                </c:pt>
                <c:pt idx="30">
                  <c:v>7771</c:v>
                </c:pt>
                <c:pt idx="31">
                  <c:v>8959</c:v>
                </c:pt>
                <c:pt idx="32">
                  <c:v>9396</c:v>
                </c:pt>
                <c:pt idx="33">
                  <c:v>10145</c:v>
                </c:pt>
                <c:pt idx="34">
                  <c:v>8874</c:v>
                </c:pt>
                <c:pt idx="35">
                  <c:v>8216</c:v>
                </c:pt>
                <c:pt idx="36">
                  <c:v>7634</c:v>
                </c:pt>
                <c:pt idx="37">
                  <c:v>8247</c:v>
                </c:pt>
                <c:pt idx="38">
                  <c:v>10271</c:v>
                </c:pt>
                <c:pt idx="39">
                  <c:v>10524</c:v>
                </c:pt>
                <c:pt idx="40">
                  <c:v>9678</c:v>
                </c:pt>
                <c:pt idx="41">
                  <c:v>9287</c:v>
                </c:pt>
                <c:pt idx="42">
                  <c:v>10120</c:v>
                </c:pt>
                <c:pt idx="43">
                  <c:v>8160</c:v>
                </c:pt>
                <c:pt idx="44">
                  <c:v>8033</c:v>
                </c:pt>
                <c:pt idx="45">
                  <c:v>9322</c:v>
                </c:pt>
                <c:pt idx="46">
                  <c:v>9833</c:v>
                </c:pt>
                <c:pt idx="47">
                  <c:v>9913</c:v>
                </c:pt>
                <c:pt idx="48">
                  <c:v>10310</c:v>
                </c:pt>
                <c:pt idx="49">
                  <c:v>12027</c:v>
                </c:pt>
                <c:pt idx="50">
                  <c:v>9225</c:v>
                </c:pt>
                <c:pt idx="51">
                  <c:v>10670</c:v>
                </c:pt>
                <c:pt idx="52">
                  <c:v>10621</c:v>
                </c:pt>
                <c:pt idx="53">
                  <c:v>8268</c:v>
                </c:pt>
                <c:pt idx="54">
                  <c:v>6922</c:v>
                </c:pt>
                <c:pt idx="55">
                  <c:v>7292</c:v>
                </c:pt>
                <c:pt idx="56">
                  <c:v>8031</c:v>
                </c:pt>
                <c:pt idx="57">
                  <c:v>8273</c:v>
                </c:pt>
                <c:pt idx="58">
                  <c:v>7439</c:v>
                </c:pt>
                <c:pt idx="59">
                  <c:v>8223</c:v>
                </c:pt>
                <c:pt idx="60">
                  <c:v>8453</c:v>
                </c:pt>
                <c:pt idx="61">
                  <c:v>7775</c:v>
                </c:pt>
                <c:pt idx="62">
                  <c:v>9988</c:v>
                </c:pt>
                <c:pt idx="63">
                  <c:v>9745</c:v>
                </c:pt>
                <c:pt idx="64">
                  <c:v>8297</c:v>
                </c:pt>
                <c:pt idx="65">
                  <c:v>8658</c:v>
                </c:pt>
                <c:pt idx="66">
                  <c:v>9410</c:v>
                </c:pt>
                <c:pt idx="67">
                  <c:v>8292</c:v>
                </c:pt>
                <c:pt idx="68">
                  <c:v>8288</c:v>
                </c:pt>
                <c:pt idx="69">
                  <c:v>8371</c:v>
                </c:pt>
                <c:pt idx="70">
                  <c:v>8968</c:v>
                </c:pt>
                <c:pt idx="71">
                  <c:v>9266</c:v>
                </c:pt>
                <c:pt idx="72">
                  <c:v>8956</c:v>
                </c:pt>
                <c:pt idx="73">
                  <c:v>10029</c:v>
                </c:pt>
                <c:pt idx="74">
                  <c:v>10892</c:v>
                </c:pt>
                <c:pt idx="75">
                  <c:v>11829</c:v>
                </c:pt>
                <c:pt idx="76">
                  <c:v>11912</c:v>
                </c:pt>
                <c:pt idx="77">
                  <c:v>11608</c:v>
                </c:pt>
                <c:pt idx="78">
                  <c:v>10521</c:v>
                </c:pt>
                <c:pt idx="79">
                  <c:v>9269</c:v>
                </c:pt>
                <c:pt idx="80">
                  <c:v>10175</c:v>
                </c:pt>
                <c:pt idx="81">
                  <c:v>9848</c:v>
                </c:pt>
                <c:pt idx="82">
                  <c:v>9341</c:v>
                </c:pt>
                <c:pt idx="83">
                  <c:v>9244</c:v>
                </c:pt>
                <c:pt idx="84">
                  <c:v>9388</c:v>
                </c:pt>
                <c:pt idx="85">
                  <c:v>7918</c:v>
                </c:pt>
                <c:pt idx="86">
                  <c:v>7395</c:v>
                </c:pt>
                <c:pt idx="87">
                  <c:v>8263</c:v>
                </c:pt>
                <c:pt idx="88">
                  <c:v>10098</c:v>
                </c:pt>
                <c:pt idx="89">
                  <c:v>11330</c:v>
                </c:pt>
                <c:pt idx="90">
                  <c:v>11023</c:v>
                </c:pt>
                <c:pt idx="91">
                  <c:v>11484</c:v>
                </c:pt>
                <c:pt idx="92">
                  <c:v>9923</c:v>
                </c:pt>
                <c:pt idx="93">
                  <c:v>9886</c:v>
                </c:pt>
                <c:pt idx="94">
                  <c:v>11126</c:v>
                </c:pt>
                <c:pt idx="95">
                  <c:v>9654</c:v>
                </c:pt>
                <c:pt idx="96">
                  <c:v>8785</c:v>
                </c:pt>
                <c:pt idx="97">
                  <c:v>8914</c:v>
                </c:pt>
                <c:pt idx="98">
                  <c:v>9687</c:v>
                </c:pt>
                <c:pt idx="99">
                  <c:v>9475</c:v>
                </c:pt>
                <c:pt idx="100">
                  <c:v>9998</c:v>
                </c:pt>
                <c:pt idx="101">
                  <c:v>10232</c:v>
                </c:pt>
                <c:pt idx="102">
                  <c:v>10068</c:v>
                </c:pt>
                <c:pt idx="103">
                  <c:v>10443</c:v>
                </c:pt>
                <c:pt idx="104">
                  <c:v>10418</c:v>
                </c:pt>
                <c:pt idx="105">
                  <c:v>9525</c:v>
                </c:pt>
                <c:pt idx="106">
                  <c:v>8433</c:v>
                </c:pt>
                <c:pt idx="107">
                  <c:v>8359</c:v>
                </c:pt>
                <c:pt idx="108">
                  <c:v>9125</c:v>
                </c:pt>
                <c:pt idx="109">
                  <c:v>9393</c:v>
                </c:pt>
                <c:pt idx="110">
                  <c:v>9857</c:v>
                </c:pt>
                <c:pt idx="111">
                  <c:v>9228</c:v>
                </c:pt>
                <c:pt idx="112">
                  <c:v>8812</c:v>
                </c:pt>
                <c:pt idx="113">
                  <c:v>7936</c:v>
                </c:pt>
                <c:pt idx="114">
                  <c:v>8026</c:v>
                </c:pt>
                <c:pt idx="115">
                  <c:v>9675</c:v>
                </c:pt>
                <c:pt idx="116">
                  <c:v>9932</c:v>
                </c:pt>
                <c:pt idx="117">
                  <c:v>10242</c:v>
                </c:pt>
                <c:pt idx="118">
                  <c:v>9347</c:v>
                </c:pt>
                <c:pt idx="119">
                  <c:v>9031</c:v>
                </c:pt>
                <c:pt idx="120">
                  <c:v>8200</c:v>
                </c:pt>
                <c:pt idx="121">
                  <c:v>7911</c:v>
                </c:pt>
                <c:pt idx="122">
                  <c:v>8941</c:v>
                </c:pt>
                <c:pt idx="123">
                  <c:v>9161</c:v>
                </c:pt>
                <c:pt idx="124">
                  <c:v>9447</c:v>
                </c:pt>
                <c:pt idx="125">
                  <c:v>9132</c:v>
                </c:pt>
                <c:pt idx="126">
                  <c:v>9413</c:v>
                </c:pt>
                <c:pt idx="127">
                  <c:v>8012</c:v>
                </c:pt>
                <c:pt idx="128">
                  <c:v>8239</c:v>
                </c:pt>
                <c:pt idx="129">
                  <c:v>9656</c:v>
                </c:pt>
                <c:pt idx="130">
                  <c:v>9618</c:v>
                </c:pt>
                <c:pt idx="131">
                  <c:v>9506</c:v>
                </c:pt>
                <c:pt idx="132">
                  <c:v>9121</c:v>
                </c:pt>
                <c:pt idx="133">
                  <c:v>9344</c:v>
                </c:pt>
                <c:pt idx="134">
                  <c:v>8221</c:v>
                </c:pt>
                <c:pt idx="135">
                  <c:v>7901</c:v>
                </c:pt>
                <c:pt idx="136">
                  <c:v>8862</c:v>
                </c:pt>
                <c:pt idx="137">
                  <c:v>9394</c:v>
                </c:pt>
                <c:pt idx="138">
                  <c:v>9505</c:v>
                </c:pt>
                <c:pt idx="139">
                  <c:v>9486</c:v>
                </c:pt>
                <c:pt idx="140">
                  <c:v>9193</c:v>
                </c:pt>
                <c:pt idx="141">
                  <c:v>8254</c:v>
                </c:pt>
                <c:pt idx="142">
                  <c:v>8412</c:v>
                </c:pt>
                <c:pt idx="143">
                  <c:v>9050</c:v>
                </c:pt>
                <c:pt idx="144">
                  <c:v>8920</c:v>
                </c:pt>
                <c:pt idx="145">
                  <c:v>9228</c:v>
                </c:pt>
                <c:pt idx="146">
                  <c:v>9287</c:v>
                </c:pt>
                <c:pt idx="147">
                  <c:v>9072</c:v>
                </c:pt>
                <c:pt idx="148">
                  <c:v>8076</c:v>
                </c:pt>
                <c:pt idx="149">
                  <c:v>8250</c:v>
                </c:pt>
                <c:pt idx="150">
                  <c:v>9117</c:v>
                </c:pt>
              </c:numCache>
            </c:numRef>
          </c:val>
          <c:smooth val="0"/>
        </c:ser>
        <c:dLbls>
          <c:showLegendKey val="0"/>
          <c:showVal val="0"/>
          <c:showCatName val="0"/>
          <c:showSerName val="0"/>
          <c:showPercent val="0"/>
          <c:showBubbleSize val="0"/>
        </c:dLbls>
        <c:marker val="1"/>
        <c:smooth val="0"/>
        <c:axId val="148388096"/>
        <c:axId val="148398080"/>
      </c:lineChart>
      <c:dateAx>
        <c:axId val="148388096"/>
        <c:scaling>
          <c:orientation val="minMax"/>
        </c:scaling>
        <c:delete val="0"/>
        <c:axPos val="b"/>
        <c:numFmt formatCode="dd/mm/yyyy;@" sourceLinked="0"/>
        <c:majorTickMark val="out"/>
        <c:minorTickMark val="none"/>
        <c:tickLblPos val="nextTo"/>
        <c:spPr>
          <a:ln w="6350">
            <a:solidFill>
              <a:srgbClr val="948671"/>
            </a:solidFill>
            <a:prstDash val="solid"/>
          </a:ln>
        </c:spPr>
        <c:txPr>
          <a:bodyPr/>
          <a:lstStyle/>
          <a:p>
            <a:pPr>
              <a:defRPr sz="700" b="0" i="0">
                <a:solidFill>
                  <a:srgbClr val="000000"/>
                </a:solidFill>
                <a:latin typeface="Arial"/>
                <a:ea typeface="Arial"/>
                <a:cs typeface="Arial"/>
              </a:defRPr>
            </a:pPr>
            <a:endParaRPr lang="en-US"/>
          </a:p>
        </c:txPr>
        <c:crossAx val="148398080"/>
        <c:crossesAt val="-1000"/>
        <c:auto val="1"/>
        <c:lblOffset val="100"/>
        <c:baseTimeUnit val="days"/>
        <c:majorUnit val="5"/>
      </c:dateAx>
      <c:valAx>
        <c:axId val="148398080"/>
        <c:scaling>
          <c:orientation val="minMax"/>
        </c:scaling>
        <c:delete val="0"/>
        <c:axPos val="l"/>
        <c:majorGridlines>
          <c:spPr>
            <a:ln w="12700">
              <a:solidFill>
                <a:srgbClr val="EFEBE9"/>
              </a:solidFill>
              <a:prstDash val="solid"/>
            </a:ln>
          </c:spPr>
        </c:majorGridlines>
        <c:title>
          <c:tx>
            <c:rich>
              <a:bodyPr rot="-5400000" vert="horz"/>
              <a:lstStyle/>
              <a:p>
                <a:pPr>
                  <a:defRPr sz="900" b="1" i="0">
                    <a:solidFill>
                      <a:srgbClr val="000000"/>
                    </a:solidFill>
                    <a:latin typeface="Arial"/>
                    <a:ea typeface="Arial"/>
                    <a:cs typeface="Arial"/>
                  </a:defRPr>
                </a:pPr>
                <a:r>
                  <a:rPr lang="en-US"/>
                  <a:t>Daily MD (MW)</a:t>
                </a:r>
              </a:p>
            </c:rich>
          </c:tx>
          <c:layout/>
          <c:overlay val="0"/>
        </c:title>
        <c:numFmt formatCode="#,##0" sourceLinked="0"/>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8388096"/>
        <c:crosses val="autoZero"/>
        <c:crossBetween val="between"/>
      </c:valAx>
      <c:valAx>
        <c:axId val="148400000"/>
        <c:scaling>
          <c:orientation val="minMax"/>
        </c:scaling>
        <c:delete val="0"/>
        <c:axPos val="r"/>
        <c:title>
          <c:tx>
            <c:rich>
              <a:bodyPr rot="-5400000" vert="horz"/>
              <a:lstStyle/>
              <a:p>
                <a:pPr>
                  <a:defRPr/>
                </a:pPr>
                <a:r>
                  <a:rPr lang="en-AU" sz="1000" b="1" i="0" u="none" strike="noStrike" baseline="0">
                    <a:effectLst/>
                  </a:rPr>
                  <a:t>Sydney </a:t>
                </a:r>
                <a:r>
                  <a:rPr lang="en-AU"/>
                  <a:t>Average Temp. (</a:t>
                </a:r>
                <a:r>
                  <a:rPr lang="en-AU" baseline="30000"/>
                  <a:t>o</a:t>
                </a:r>
                <a:r>
                  <a:rPr lang="en-AU" baseline="0"/>
                  <a:t>C)</a:t>
                </a:r>
                <a:endParaRPr lang="en-AU"/>
              </a:p>
            </c:rich>
          </c:tx>
          <c:layout/>
          <c:overlay val="0"/>
        </c:title>
        <c:numFmt formatCode="_-* #,##0.0_-;\-* #,##0.0_-;_-* &quot;-&quot;??_-;_-@_-" sourceLinked="1"/>
        <c:majorTickMark val="out"/>
        <c:minorTickMark val="none"/>
        <c:tickLblPos val="nextTo"/>
        <c:crossAx val="148418560"/>
        <c:crosses val="max"/>
        <c:crossBetween val="between"/>
      </c:valAx>
      <c:catAx>
        <c:axId val="148418560"/>
        <c:scaling>
          <c:orientation val="minMax"/>
        </c:scaling>
        <c:delete val="1"/>
        <c:axPos val="b"/>
        <c:numFmt formatCode="General" sourceLinked="1"/>
        <c:majorTickMark val="out"/>
        <c:minorTickMark val="none"/>
        <c:tickLblPos val="none"/>
        <c:crossAx val="148400000"/>
        <c:crosses val="autoZero"/>
        <c:auto val="1"/>
        <c:lblAlgn val="ctr"/>
        <c:lblOffset val="100"/>
        <c:tickLblSkip val="1"/>
        <c:tickMarkSkip val="1"/>
        <c:noMultiLvlLbl val="1"/>
      </c:catAx>
      <c:spPr>
        <a:solidFill>
          <a:srgbClr val="F7F5F5"/>
        </a:solidFill>
      </c:spPr>
    </c:plotArea>
    <c:legend>
      <c:legendPos val="b"/>
      <c:layout>
        <c:manualLayout>
          <c:xMode val="edge"/>
          <c:yMode val="edge"/>
          <c:x val="0.25081682350998852"/>
          <c:y val="0.93088986259313167"/>
          <c:w val="0.51847559297782164"/>
          <c:h val="6.0905006551183222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25400">
      <a:noFill/>
    </a:ln>
  </c:spPr>
  <c:printSettings>
    <c:headerFooter/>
    <c:pageMargins b="0.75000000000000033" l="0.70000000000000029" r="0.70000000000000029" t="0.75000000000000033" header="0.30000000000000016" footer="0.30000000000000016"/>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790325243519897"/>
          <c:y val="8.6175712347671643E-2"/>
          <c:w val="0.78858442023003672"/>
          <c:h val="0.6915650037265515"/>
        </c:manualLayout>
      </c:layout>
      <c:barChart>
        <c:barDir val="col"/>
        <c:grouping val="clustered"/>
        <c:varyColors val="0"/>
        <c:ser>
          <c:idx val="0"/>
          <c:order val="0"/>
          <c:tx>
            <c:strRef>
              <c:f>SA_Sum!$B$22</c:f>
              <c:strCache>
                <c:ptCount val="1"/>
                <c:pt idx="0">
                  <c:v>Peak demand</c:v>
                </c:pt>
              </c:strCache>
            </c:strRef>
          </c:tx>
          <c:spPr>
            <a:solidFill>
              <a:srgbClr val="F37321"/>
            </a:solidFill>
            <a:ln w="3175" cmpd="sng">
              <a:solidFill>
                <a:srgbClr val="FFFFFF"/>
              </a:solidFill>
              <a:prstDash val="solid"/>
            </a:ln>
          </c:spPr>
          <c:invertIfNegative val="0"/>
          <c:cat>
            <c:strRef>
              <c:f>SA_Sum!$A$23:$A$28</c:f>
              <c:strCache>
                <c:ptCount val="6"/>
                <c:pt idx="0">
                  <c:v>2008-09</c:v>
                </c:pt>
                <c:pt idx="1">
                  <c:v>2009-10</c:v>
                </c:pt>
                <c:pt idx="2">
                  <c:v>2010-11</c:v>
                </c:pt>
                <c:pt idx="3">
                  <c:v>2011-12</c:v>
                </c:pt>
                <c:pt idx="4">
                  <c:v>2012-13</c:v>
                </c:pt>
                <c:pt idx="5">
                  <c:v>2013-14</c:v>
                </c:pt>
              </c:strCache>
            </c:strRef>
          </c:cat>
          <c:val>
            <c:numRef>
              <c:f>SA_Sum!$B$23:$B$28</c:f>
              <c:numCache>
                <c:formatCode>_-* #,##0_-;\-* #,##0_-;_-* "-"??_-;_-@_-</c:formatCode>
                <c:ptCount val="6"/>
                <c:pt idx="0">
                  <c:v>3383</c:v>
                </c:pt>
                <c:pt idx="1">
                  <c:v>3308</c:v>
                </c:pt>
                <c:pt idx="2">
                  <c:v>3399</c:v>
                </c:pt>
                <c:pt idx="3">
                  <c:v>2978</c:v>
                </c:pt>
                <c:pt idx="4">
                  <c:v>3095</c:v>
                </c:pt>
                <c:pt idx="5">
                  <c:v>3281</c:v>
                </c:pt>
              </c:numCache>
            </c:numRef>
          </c:val>
        </c:ser>
        <c:ser>
          <c:idx val="1"/>
          <c:order val="1"/>
          <c:tx>
            <c:strRef>
              <c:f>SA_Sum!$C$22</c:f>
              <c:strCache>
                <c:ptCount val="1"/>
                <c:pt idx="0">
                  <c:v>Average of top ten daily demands
</c:v>
                </c:pt>
              </c:strCache>
            </c:strRef>
          </c:tx>
          <c:spPr>
            <a:solidFill>
              <a:srgbClr val="FFC222"/>
            </a:solidFill>
            <a:ln w="3175" cmpd="sng">
              <a:solidFill>
                <a:srgbClr val="FFFFFF"/>
              </a:solidFill>
              <a:prstDash val="solid"/>
            </a:ln>
          </c:spPr>
          <c:invertIfNegative val="0"/>
          <c:cat>
            <c:strRef>
              <c:f>SA_Sum!$A$23:$A$28</c:f>
              <c:strCache>
                <c:ptCount val="6"/>
                <c:pt idx="0">
                  <c:v>2008-09</c:v>
                </c:pt>
                <c:pt idx="1">
                  <c:v>2009-10</c:v>
                </c:pt>
                <c:pt idx="2">
                  <c:v>2010-11</c:v>
                </c:pt>
                <c:pt idx="3">
                  <c:v>2011-12</c:v>
                </c:pt>
                <c:pt idx="4">
                  <c:v>2012-13</c:v>
                </c:pt>
                <c:pt idx="5">
                  <c:v>2013-14</c:v>
                </c:pt>
              </c:strCache>
            </c:strRef>
          </c:cat>
          <c:val>
            <c:numRef>
              <c:f>SA_Sum!$C$23:$C$28</c:f>
              <c:numCache>
                <c:formatCode>_-* #,##0_-;\-* #,##0_-;_-* "-"??_-;_-@_-</c:formatCode>
                <c:ptCount val="6"/>
                <c:pt idx="0">
                  <c:v>3124.2</c:v>
                </c:pt>
                <c:pt idx="1">
                  <c:v>3060.4</c:v>
                </c:pt>
                <c:pt idx="2">
                  <c:v>2831.1</c:v>
                </c:pt>
                <c:pt idx="3">
                  <c:v>2727.3</c:v>
                </c:pt>
                <c:pt idx="4">
                  <c:v>2861.3</c:v>
                </c:pt>
                <c:pt idx="5">
                  <c:v>3045.4</c:v>
                </c:pt>
              </c:numCache>
            </c:numRef>
          </c:val>
        </c:ser>
        <c:ser>
          <c:idx val="2"/>
          <c:order val="2"/>
          <c:tx>
            <c:strRef>
              <c:f>SA_Sum!$D$22</c:f>
              <c:strCache>
                <c:ptCount val="1"/>
                <c:pt idx="0">
                  <c:v>Average daily demand</c:v>
                </c:pt>
              </c:strCache>
            </c:strRef>
          </c:tx>
          <c:invertIfNegative val="0"/>
          <c:cat>
            <c:strRef>
              <c:f>SA_Sum!$A$23:$A$28</c:f>
              <c:strCache>
                <c:ptCount val="6"/>
                <c:pt idx="0">
                  <c:v>2008-09</c:v>
                </c:pt>
                <c:pt idx="1">
                  <c:v>2009-10</c:v>
                </c:pt>
                <c:pt idx="2">
                  <c:v>2010-11</c:v>
                </c:pt>
                <c:pt idx="3">
                  <c:v>2011-12</c:v>
                </c:pt>
                <c:pt idx="4">
                  <c:v>2012-13</c:v>
                </c:pt>
                <c:pt idx="5">
                  <c:v>2013-14</c:v>
                </c:pt>
              </c:strCache>
            </c:strRef>
          </c:cat>
          <c:val>
            <c:numRef>
              <c:f>SA_Sum!$D$23:$D$28</c:f>
              <c:numCache>
                <c:formatCode>_-* #,##0_-;\-* #,##0_-;_-* "-"??_-;_-@_-</c:formatCode>
                <c:ptCount val="6"/>
                <c:pt idx="0">
                  <c:v>1640.8783112582782</c:v>
                </c:pt>
                <c:pt idx="1">
                  <c:v>1682.841197571744</c:v>
                </c:pt>
                <c:pt idx="2">
                  <c:v>1646.9221854304635</c:v>
                </c:pt>
                <c:pt idx="3">
                  <c:v>1598.7881030701753</c:v>
                </c:pt>
                <c:pt idx="4">
                  <c:v>1627.1356236203092</c:v>
                </c:pt>
                <c:pt idx="5">
                  <c:v>1551.5929911699779</c:v>
                </c:pt>
              </c:numCache>
            </c:numRef>
          </c:val>
        </c:ser>
        <c:dLbls>
          <c:showLegendKey val="0"/>
          <c:showVal val="0"/>
          <c:showCatName val="0"/>
          <c:showSerName val="0"/>
          <c:showPercent val="0"/>
          <c:showBubbleSize val="0"/>
        </c:dLbls>
        <c:gapWidth val="150"/>
        <c:axId val="149101184"/>
        <c:axId val="149131648"/>
      </c:barChart>
      <c:lineChart>
        <c:grouping val="standard"/>
        <c:varyColors val="0"/>
        <c:ser>
          <c:idx val="3"/>
          <c:order val="3"/>
          <c:tx>
            <c:strRef>
              <c:f>SA_Sum!$F$22</c:f>
              <c:strCache>
                <c:ptCount val="1"/>
                <c:pt idx="0">
                  <c:v>Maximum temperature on peak demand day</c:v>
                </c:pt>
              </c:strCache>
            </c:strRef>
          </c:tx>
          <c:marker>
            <c:symbol val="none"/>
          </c:marker>
          <c:val>
            <c:numRef>
              <c:f>SA_Sum!$F$23:$F$28</c:f>
              <c:numCache>
                <c:formatCode>_-* #,##0.0_-;\-* #,##0.0_-;_-* "-"??_-;_-@_-</c:formatCode>
                <c:ptCount val="6"/>
                <c:pt idx="0">
                  <c:v>43</c:v>
                </c:pt>
                <c:pt idx="1">
                  <c:v>42.2</c:v>
                </c:pt>
                <c:pt idx="2">
                  <c:v>42.4</c:v>
                </c:pt>
                <c:pt idx="3">
                  <c:v>37.5</c:v>
                </c:pt>
                <c:pt idx="4">
                  <c:v>42.6</c:v>
                </c:pt>
                <c:pt idx="5">
                  <c:v>44.2</c:v>
                </c:pt>
              </c:numCache>
            </c:numRef>
          </c:val>
          <c:smooth val="0"/>
        </c:ser>
        <c:dLbls>
          <c:showLegendKey val="0"/>
          <c:showVal val="0"/>
          <c:showCatName val="0"/>
          <c:showSerName val="0"/>
          <c:showPercent val="0"/>
          <c:showBubbleSize val="0"/>
        </c:dLbls>
        <c:marker val="1"/>
        <c:smooth val="0"/>
        <c:axId val="149143936"/>
        <c:axId val="149133568"/>
      </c:lineChart>
      <c:catAx>
        <c:axId val="149101184"/>
        <c:scaling>
          <c:orientation val="minMax"/>
        </c:scaling>
        <c:delete val="0"/>
        <c:axPos val="b"/>
        <c:numFmt formatCode="General"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131648"/>
        <c:crosses val="autoZero"/>
        <c:auto val="1"/>
        <c:lblAlgn val="ctr"/>
        <c:lblOffset val="100"/>
        <c:noMultiLvlLbl val="0"/>
      </c:catAx>
      <c:valAx>
        <c:axId val="149131648"/>
        <c:scaling>
          <c:orientation val="minMax"/>
        </c:scaling>
        <c:delete val="0"/>
        <c:axPos val="l"/>
        <c:majorGridlines>
          <c:spPr>
            <a:ln w="12700">
              <a:solidFill>
                <a:srgbClr val="EFEBE9"/>
              </a:solidFill>
              <a:prstDash val="solid"/>
            </a:ln>
          </c:spPr>
        </c:majorGridlines>
        <c:title>
          <c:tx>
            <c:rich>
              <a:bodyPr rot="-5400000" vert="horz"/>
              <a:lstStyle/>
              <a:p>
                <a:pPr>
                  <a:defRPr/>
                </a:pPr>
                <a:r>
                  <a:rPr lang="en-AU"/>
                  <a:t>Demand (MW)</a:t>
                </a:r>
              </a:p>
            </c:rich>
          </c:tx>
          <c:layout/>
          <c:overlay val="0"/>
        </c:title>
        <c:numFmt formatCode="_-* #,##0_-;\-* #,##0_-;_-* &quot;-&quot;??_-;_-@_-"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101184"/>
        <c:crosses val="autoZero"/>
        <c:crossBetween val="between"/>
      </c:valAx>
      <c:valAx>
        <c:axId val="149133568"/>
        <c:scaling>
          <c:orientation val="minMax"/>
        </c:scaling>
        <c:delete val="0"/>
        <c:axPos val="r"/>
        <c:title>
          <c:tx>
            <c:rich>
              <a:bodyPr rot="-5400000" vert="horz"/>
              <a:lstStyle/>
              <a:p>
                <a:pPr>
                  <a:defRPr/>
                </a:pPr>
                <a:r>
                  <a:rPr lang="en-AU" sz="1000" b="1" i="0" u="none" strike="noStrike" baseline="0">
                    <a:effectLst/>
                  </a:rPr>
                  <a:t>Adelaide </a:t>
                </a:r>
                <a:r>
                  <a:rPr lang="en-US"/>
                  <a:t>Max. Temp. (</a:t>
                </a:r>
                <a:r>
                  <a:rPr lang="en-US" baseline="30000"/>
                  <a:t>o</a:t>
                </a:r>
                <a:r>
                  <a:rPr lang="en-US" baseline="0"/>
                  <a:t>C)</a:t>
                </a:r>
                <a:endParaRPr lang="en-US"/>
              </a:p>
            </c:rich>
          </c:tx>
          <c:layout/>
          <c:overlay val="0"/>
        </c:title>
        <c:numFmt formatCode="_-* #,##0.0_-;\-* #,##0.0_-;_-* &quot;-&quot;??_-;_-@_-" sourceLinked="1"/>
        <c:majorTickMark val="out"/>
        <c:minorTickMark val="none"/>
        <c:tickLblPos val="nextTo"/>
        <c:crossAx val="149143936"/>
        <c:crosses val="max"/>
        <c:crossBetween val="between"/>
      </c:valAx>
      <c:catAx>
        <c:axId val="149143936"/>
        <c:scaling>
          <c:orientation val="minMax"/>
        </c:scaling>
        <c:delete val="1"/>
        <c:axPos val="b"/>
        <c:majorTickMark val="out"/>
        <c:minorTickMark val="none"/>
        <c:tickLblPos val="none"/>
        <c:crossAx val="149133568"/>
        <c:crosses val="autoZero"/>
        <c:auto val="1"/>
        <c:lblAlgn val="ctr"/>
        <c:lblOffset val="100"/>
        <c:noMultiLvlLbl val="0"/>
      </c:catAx>
      <c:spPr>
        <a:solidFill>
          <a:srgbClr val="F7F5F5"/>
        </a:solidFill>
      </c:spPr>
    </c:plotArea>
    <c:legend>
      <c:legendPos val="b"/>
      <c:layout>
        <c:manualLayout>
          <c:xMode val="edge"/>
          <c:yMode val="edge"/>
          <c:x val="3.4780169046295703E-2"/>
          <c:y val="0.87678555216609522"/>
          <c:w val="0.91304426269448624"/>
          <c:h val="9.5870699235630963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9525">
      <a:noFill/>
    </a:ln>
  </c:spPr>
  <c:printSettings>
    <c:headerFooter/>
    <c:pageMargins b="0.75000000000000033" l="0.70000000000000029" r="0.70000000000000029" t="0.75000000000000033" header="0.30000000000000016" footer="0.30000000000000016"/>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28694072973419"/>
          <c:y val="6.240310204486569E-2"/>
          <c:w val="0.7808047163062023"/>
          <c:h val="0.71440999235813585"/>
        </c:manualLayout>
      </c:layout>
      <c:barChart>
        <c:barDir val="col"/>
        <c:grouping val="clustered"/>
        <c:varyColors val="0"/>
        <c:ser>
          <c:idx val="1"/>
          <c:order val="1"/>
          <c:tx>
            <c:strRef>
              <c:f>DailyDemandData!$G$3</c:f>
              <c:strCache>
                <c:ptCount val="1"/>
                <c:pt idx="0">
                  <c:v>SA Average Temp (°C)</c:v>
                </c:pt>
              </c:strCache>
            </c:strRef>
          </c:tx>
          <c:spPr>
            <a:solidFill>
              <a:srgbClr val="FFC222"/>
            </a:solidFill>
            <a:ln w="3175" cmpd="sng">
              <a:solidFill>
                <a:srgbClr val="FFFFFF"/>
              </a:solidFill>
              <a:prstDash val="solid"/>
            </a:ln>
          </c:spPr>
          <c:invertIfNegative val="0"/>
          <c:val>
            <c:numRef>
              <c:f>DailyDemandData!$G$4:$G$154</c:f>
              <c:numCache>
                <c:formatCode>_-* #,##0.0_-;\-* #,##0.0_-;_-* "-"??_-;_-@_-</c:formatCode>
                <c:ptCount val="151"/>
                <c:pt idx="0">
                  <c:v>20.6</c:v>
                </c:pt>
                <c:pt idx="1">
                  <c:v>23.05</c:v>
                </c:pt>
                <c:pt idx="2">
                  <c:v>17.05</c:v>
                </c:pt>
                <c:pt idx="3">
                  <c:v>17.149999999999999</c:v>
                </c:pt>
                <c:pt idx="4">
                  <c:v>21.95</c:v>
                </c:pt>
                <c:pt idx="5">
                  <c:v>26.849999999999998</c:v>
                </c:pt>
                <c:pt idx="6">
                  <c:v>21.95</c:v>
                </c:pt>
                <c:pt idx="7">
                  <c:v>15.55</c:v>
                </c:pt>
                <c:pt idx="8">
                  <c:v>13.55</c:v>
                </c:pt>
                <c:pt idx="9">
                  <c:v>14.4</c:v>
                </c:pt>
                <c:pt idx="10">
                  <c:v>15.649999999999999</c:v>
                </c:pt>
                <c:pt idx="11">
                  <c:v>16.2</c:v>
                </c:pt>
                <c:pt idx="12">
                  <c:v>17.55</c:v>
                </c:pt>
                <c:pt idx="13">
                  <c:v>15.149999999999999</c:v>
                </c:pt>
                <c:pt idx="14">
                  <c:v>17.75</c:v>
                </c:pt>
                <c:pt idx="15">
                  <c:v>17.350000000000001</c:v>
                </c:pt>
                <c:pt idx="16">
                  <c:v>18.399999999999999</c:v>
                </c:pt>
                <c:pt idx="17">
                  <c:v>21.5</c:v>
                </c:pt>
                <c:pt idx="18">
                  <c:v>24.299999999999997</c:v>
                </c:pt>
                <c:pt idx="19">
                  <c:v>17.2</c:v>
                </c:pt>
                <c:pt idx="20">
                  <c:v>15.5</c:v>
                </c:pt>
                <c:pt idx="21">
                  <c:v>14.700000000000001</c:v>
                </c:pt>
                <c:pt idx="22">
                  <c:v>15.2</c:v>
                </c:pt>
                <c:pt idx="23">
                  <c:v>18.25</c:v>
                </c:pt>
                <c:pt idx="24">
                  <c:v>20.8</c:v>
                </c:pt>
                <c:pt idx="25">
                  <c:v>27.85</c:v>
                </c:pt>
                <c:pt idx="26">
                  <c:v>31.45</c:v>
                </c:pt>
                <c:pt idx="27">
                  <c:v>18.350000000000001</c:v>
                </c:pt>
                <c:pt idx="28">
                  <c:v>17.549999999999997</c:v>
                </c:pt>
                <c:pt idx="29">
                  <c:v>20.5</c:v>
                </c:pt>
                <c:pt idx="30">
                  <c:v>21.85</c:v>
                </c:pt>
                <c:pt idx="31">
                  <c:v>23.75</c:v>
                </c:pt>
                <c:pt idx="32">
                  <c:v>22.55</c:v>
                </c:pt>
                <c:pt idx="33">
                  <c:v>18.100000000000001</c:v>
                </c:pt>
                <c:pt idx="34">
                  <c:v>13.5</c:v>
                </c:pt>
                <c:pt idx="35">
                  <c:v>16.75</c:v>
                </c:pt>
                <c:pt idx="36">
                  <c:v>22.85</c:v>
                </c:pt>
                <c:pt idx="37">
                  <c:v>25.7</c:v>
                </c:pt>
                <c:pt idx="38">
                  <c:v>18.350000000000001</c:v>
                </c:pt>
                <c:pt idx="39">
                  <c:v>17.5</c:v>
                </c:pt>
                <c:pt idx="40">
                  <c:v>17.55</c:v>
                </c:pt>
                <c:pt idx="41">
                  <c:v>18.200000000000003</c:v>
                </c:pt>
                <c:pt idx="42">
                  <c:v>17.899999999999999</c:v>
                </c:pt>
                <c:pt idx="43">
                  <c:v>19.899999999999999</c:v>
                </c:pt>
                <c:pt idx="44">
                  <c:v>19</c:v>
                </c:pt>
                <c:pt idx="45">
                  <c:v>20.7</c:v>
                </c:pt>
                <c:pt idx="46">
                  <c:v>24.6</c:v>
                </c:pt>
                <c:pt idx="47">
                  <c:v>32.4</c:v>
                </c:pt>
                <c:pt idx="48">
                  <c:v>32.549999999999997</c:v>
                </c:pt>
                <c:pt idx="49">
                  <c:v>32.200000000000003</c:v>
                </c:pt>
                <c:pt idx="50">
                  <c:v>25.45</c:v>
                </c:pt>
                <c:pt idx="51">
                  <c:v>21.4</c:v>
                </c:pt>
                <c:pt idx="52">
                  <c:v>19.149999999999999</c:v>
                </c:pt>
                <c:pt idx="53">
                  <c:v>19.05</c:v>
                </c:pt>
                <c:pt idx="54">
                  <c:v>24.150000000000002</c:v>
                </c:pt>
                <c:pt idx="55">
                  <c:v>23.1</c:v>
                </c:pt>
                <c:pt idx="56">
                  <c:v>23.8</c:v>
                </c:pt>
                <c:pt idx="57">
                  <c:v>24.200000000000003</c:v>
                </c:pt>
                <c:pt idx="58">
                  <c:v>20.6</c:v>
                </c:pt>
                <c:pt idx="59">
                  <c:v>21.75</c:v>
                </c:pt>
                <c:pt idx="60">
                  <c:v>24.799999999999997</c:v>
                </c:pt>
                <c:pt idx="61">
                  <c:v>27.5</c:v>
                </c:pt>
                <c:pt idx="62">
                  <c:v>19.799999999999997</c:v>
                </c:pt>
                <c:pt idx="63">
                  <c:v>18.899999999999999</c:v>
                </c:pt>
                <c:pt idx="64">
                  <c:v>18.8</c:v>
                </c:pt>
                <c:pt idx="65">
                  <c:v>18.850000000000001</c:v>
                </c:pt>
                <c:pt idx="66">
                  <c:v>17.5</c:v>
                </c:pt>
                <c:pt idx="67">
                  <c:v>17.75</c:v>
                </c:pt>
                <c:pt idx="68">
                  <c:v>20.2</c:v>
                </c:pt>
                <c:pt idx="69">
                  <c:v>23.15</c:v>
                </c:pt>
                <c:pt idx="70">
                  <c:v>26.700000000000003</c:v>
                </c:pt>
                <c:pt idx="71">
                  <c:v>25.05</c:v>
                </c:pt>
                <c:pt idx="72">
                  <c:v>26.05</c:v>
                </c:pt>
                <c:pt idx="73">
                  <c:v>32.1</c:v>
                </c:pt>
                <c:pt idx="74">
                  <c:v>35.200000000000003</c:v>
                </c:pt>
                <c:pt idx="75">
                  <c:v>35.400000000000006</c:v>
                </c:pt>
                <c:pt idx="76">
                  <c:v>37.049999999999997</c:v>
                </c:pt>
                <c:pt idx="77">
                  <c:v>35.5</c:v>
                </c:pt>
                <c:pt idx="78">
                  <c:v>26.1</c:v>
                </c:pt>
                <c:pt idx="79">
                  <c:v>22.75</c:v>
                </c:pt>
                <c:pt idx="80">
                  <c:v>22.85</c:v>
                </c:pt>
                <c:pt idx="81">
                  <c:v>20.6</c:v>
                </c:pt>
                <c:pt idx="82">
                  <c:v>22.15</c:v>
                </c:pt>
                <c:pt idx="83">
                  <c:v>26.95</c:v>
                </c:pt>
                <c:pt idx="84">
                  <c:v>23.700000000000003</c:v>
                </c:pt>
                <c:pt idx="85">
                  <c:v>21.05</c:v>
                </c:pt>
                <c:pt idx="86">
                  <c:v>26.1</c:v>
                </c:pt>
                <c:pt idx="87">
                  <c:v>28.35</c:v>
                </c:pt>
                <c:pt idx="88">
                  <c:v>31.65</c:v>
                </c:pt>
                <c:pt idx="89">
                  <c:v>25.05</c:v>
                </c:pt>
                <c:pt idx="90">
                  <c:v>29.200000000000003</c:v>
                </c:pt>
                <c:pt idx="91">
                  <c:v>29.25</c:v>
                </c:pt>
                <c:pt idx="92">
                  <c:v>33.049999999999997</c:v>
                </c:pt>
                <c:pt idx="93">
                  <c:v>36.700000000000003</c:v>
                </c:pt>
                <c:pt idx="94">
                  <c:v>25.950000000000003</c:v>
                </c:pt>
                <c:pt idx="95">
                  <c:v>21.6</c:v>
                </c:pt>
                <c:pt idx="96">
                  <c:v>26.049999999999997</c:v>
                </c:pt>
                <c:pt idx="97">
                  <c:v>24.8</c:v>
                </c:pt>
                <c:pt idx="98">
                  <c:v>27.3</c:v>
                </c:pt>
                <c:pt idx="99">
                  <c:v>32.75</c:v>
                </c:pt>
                <c:pt idx="100">
                  <c:v>24.35</c:v>
                </c:pt>
                <c:pt idx="101">
                  <c:v>24.2</c:v>
                </c:pt>
                <c:pt idx="102">
                  <c:v>31</c:v>
                </c:pt>
                <c:pt idx="103">
                  <c:v>35.35</c:v>
                </c:pt>
                <c:pt idx="104">
                  <c:v>25.65</c:v>
                </c:pt>
                <c:pt idx="105">
                  <c:v>22.55</c:v>
                </c:pt>
                <c:pt idx="106">
                  <c:v>24.1</c:v>
                </c:pt>
                <c:pt idx="107">
                  <c:v>21.05</c:v>
                </c:pt>
                <c:pt idx="108">
                  <c:v>19.75</c:v>
                </c:pt>
                <c:pt idx="109">
                  <c:v>20.95</c:v>
                </c:pt>
                <c:pt idx="110">
                  <c:v>17.95</c:v>
                </c:pt>
                <c:pt idx="111">
                  <c:v>15.9</c:v>
                </c:pt>
                <c:pt idx="112">
                  <c:v>17.350000000000001</c:v>
                </c:pt>
                <c:pt idx="113">
                  <c:v>18.25</c:v>
                </c:pt>
                <c:pt idx="114">
                  <c:v>20.149999999999999</c:v>
                </c:pt>
                <c:pt idx="115">
                  <c:v>21.6</c:v>
                </c:pt>
                <c:pt idx="116">
                  <c:v>19.600000000000001</c:v>
                </c:pt>
                <c:pt idx="117">
                  <c:v>19.600000000000001</c:v>
                </c:pt>
                <c:pt idx="118">
                  <c:v>18.850000000000001</c:v>
                </c:pt>
                <c:pt idx="119">
                  <c:v>20.05</c:v>
                </c:pt>
                <c:pt idx="120">
                  <c:v>19.649999999999999</c:v>
                </c:pt>
                <c:pt idx="121">
                  <c:v>22.9</c:v>
                </c:pt>
                <c:pt idx="122">
                  <c:v>24.1</c:v>
                </c:pt>
                <c:pt idx="123">
                  <c:v>27.549999999999997</c:v>
                </c:pt>
                <c:pt idx="124">
                  <c:v>20.75</c:v>
                </c:pt>
                <c:pt idx="125">
                  <c:v>18.7</c:v>
                </c:pt>
                <c:pt idx="126">
                  <c:v>18.8</c:v>
                </c:pt>
                <c:pt idx="127">
                  <c:v>23.45</c:v>
                </c:pt>
                <c:pt idx="128">
                  <c:v>27.9</c:v>
                </c:pt>
                <c:pt idx="129">
                  <c:v>27.75</c:v>
                </c:pt>
                <c:pt idx="130">
                  <c:v>27.25</c:v>
                </c:pt>
                <c:pt idx="131">
                  <c:v>19.600000000000001</c:v>
                </c:pt>
                <c:pt idx="132">
                  <c:v>18.899999999999999</c:v>
                </c:pt>
                <c:pt idx="133">
                  <c:v>20.100000000000001</c:v>
                </c:pt>
                <c:pt idx="134">
                  <c:v>19.899999999999999</c:v>
                </c:pt>
                <c:pt idx="135">
                  <c:v>17.649999999999999</c:v>
                </c:pt>
                <c:pt idx="136">
                  <c:v>19.75</c:v>
                </c:pt>
                <c:pt idx="137">
                  <c:v>21</c:v>
                </c:pt>
                <c:pt idx="138">
                  <c:v>19.350000000000001</c:v>
                </c:pt>
                <c:pt idx="139">
                  <c:v>23.4</c:v>
                </c:pt>
                <c:pt idx="140">
                  <c:v>19.75</c:v>
                </c:pt>
                <c:pt idx="141">
                  <c:v>16.899999999999999</c:v>
                </c:pt>
                <c:pt idx="142">
                  <c:v>16.850000000000001</c:v>
                </c:pt>
                <c:pt idx="143">
                  <c:v>16.350000000000001</c:v>
                </c:pt>
                <c:pt idx="144">
                  <c:v>16.7</c:v>
                </c:pt>
                <c:pt idx="145">
                  <c:v>20.9</c:v>
                </c:pt>
                <c:pt idx="146">
                  <c:v>22.5</c:v>
                </c:pt>
                <c:pt idx="147">
                  <c:v>21.7</c:v>
                </c:pt>
                <c:pt idx="148">
                  <c:v>22.3</c:v>
                </c:pt>
                <c:pt idx="149">
                  <c:v>22.75</c:v>
                </c:pt>
                <c:pt idx="150">
                  <c:v>24.35</c:v>
                </c:pt>
              </c:numCache>
            </c:numRef>
          </c:val>
        </c:ser>
        <c:dLbls>
          <c:showLegendKey val="0"/>
          <c:showVal val="0"/>
          <c:showCatName val="0"/>
          <c:showSerName val="0"/>
          <c:showPercent val="0"/>
          <c:showBubbleSize val="0"/>
        </c:dLbls>
        <c:gapWidth val="0"/>
        <c:axId val="149193472"/>
        <c:axId val="149191296"/>
      </c:barChart>
      <c:lineChart>
        <c:grouping val="standard"/>
        <c:varyColors val="0"/>
        <c:ser>
          <c:idx val="0"/>
          <c:order val="0"/>
          <c:tx>
            <c:strRef>
              <c:f>DailyDemandData!$F$3</c:f>
              <c:strCache>
                <c:ptCount val="1"/>
                <c:pt idx="0">
                  <c:v>SA Daily MD (MW)</c:v>
                </c:pt>
              </c:strCache>
            </c:strRef>
          </c:tx>
          <c:spPr>
            <a:ln w="19050">
              <a:solidFill>
                <a:srgbClr val="F37321"/>
              </a:solidFill>
              <a:prstDash val="solid"/>
            </a:ln>
          </c:spPr>
          <c:marker>
            <c:symbol val="none"/>
          </c:marker>
          <c:cat>
            <c:numRef>
              <c:f>DailyDemandData!$A$4:$A$154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DailyDemandData!$F$4:$F$154</c:f>
              <c:numCache>
                <c:formatCode>_-* #,##0_-;\-* #,##0_-;_-* "-"??_-;_-@_-</c:formatCode>
                <c:ptCount val="151"/>
                <c:pt idx="0">
                  <c:v>1652</c:v>
                </c:pt>
                <c:pt idx="1">
                  <c:v>1557</c:v>
                </c:pt>
                <c:pt idx="2">
                  <c:v>1538</c:v>
                </c:pt>
                <c:pt idx="3">
                  <c:v>1631</c:v>
                </c:pt>
                <c:pt idx="4">
                  <c:v>1688</c:v>
                </c:pt>
                <c:pt idx="5">
                  <c:v>2000</c:v>
                </c:pt>
                <c:pt idx="6">
                  <c:v>1705</c:v>
                </c:pt>
                <c:pt idx="7">
                  <c:v>1656</c:v>
                </c:pt>
                <c:pt idx="8">
                  <c:v>1605</c:v>
                </c:pt>
                <c:pt idx="9">
                  <c:v>1577</c:v>
                </c:pt>
                <c:pt idx="10">
                  <c:v>1632</c:v>
                </c:pt>
                <c:pt idx="11">
                  <c:v>1639</c:v>
                </c:pt>
                <c:pt idx="12">
                  <c:v>1641</c:v>
                </c:pt>
                <c:pt idx="13">
                  <c:v>1649</c:v>
                </c:pt>
                <c:pt idx="14">
                  <c:v>1633</c:v>
                </c:pt>
                <c:pt idx="15">
                  <c:v>1576</c:v>
                </c:pt>
                <c:pt idx="16">
                  <c:v>1550</c:v>
                </c:pt>
                <c:pt idx="17">
                  <c:v>1807</c:v>
                </c:pt>
                <c:pt idx="18">
                  <c:v>1847</c:v>
                </c:pt>
                <c:pt idx="19">
                  <c:v>1661</c:v>
                </c:pt>
                <c:pt idx="20">
                  <c:v>1655</c:v>
                </c:pt>
                <c:pt idx="21">
                  <c:v>1619</c:v>
                </c:pt>
                <c:pt idx="22">
                  <c:v>1592</c:v>
                </c:pt>
                <c:pt idx="23">
                  <c:v>1565</c:v>
                </c:pt>
                <c:pt idx="24">
                  <c:v>1702</c:v>
                </c:pt>
                <c:pt idx="25">
                  <c:v>2116</c:v>
                </c:pt>
                <c:pt idx="26">
                  <c:v>2427</c:v>
                </c:pt>
                <c:pt idx="27">
                  <c:v>1753</c:v>
                </c:pt>
                <c:pt idx="28">
                  <c:v>1649</c:v>
                </c:pt>
                <c:pt idx="29">
                  <c:v>1634</c:v>
                </c:pt>
                <c:pt idx="30">
                  <c:v>1615</c:v>
                </c:pt>
                <c:pt idx="31">
                  <c:v>1894</c:v>
                </c:pt>
                <c:pt idx="32">
                  <c:v>1798</c:v>
                </c:pt>
                <c:pt idx="33">
                  <c:v>1622</c:v>
                </c:pt>
                <c:pt idx="34">
                  <c:v>1633</c:v>
                </c:pt>
                <c:pt idx="35">
                  <c:v>1575</c:v>
                </c:pt>
                <c:pt idx="36">
                  <c:v>1635</c:v>
                </c:pt>
                <c:pt idx="37">
                  <c:v>1649</c:v>
                </c:pt>
                <c:pt idx="38">
                  <c:v>1715</c:v>
                </c:pt>
                <c:pt idx="39">
                  <c:v>1622</c:v>
                </c:pt>
                <c:pt idx="40">
                  <c:v>1630</c:v>
                </c:pt>
                <c:pt idx="41">
                  <c:v>1663</c:v>
                </c:pt>
                <c:pt idx="42">
                  <c:v>1648</c:v>
                </c:pt>
                <c:pt idx="43">
                  <c:v>1585</c:v>
                </c:pt>
                <c:pt idx="44">
                  <c:v>1585</c:v>
                </c:pt>
                <c:pt idx="45">
                  <c:v>1771</c:v>
                </c:pt>
                <c:pt idx="46">
                  <c:v>2057</c:v>
                </c:pt>
                <c:pt idx="47">
                  <c:v>2619</c:v>
                </c:pt>
                <c:pt idx="48">
                  <c:v>2843</c:v>
                </c:pt>
                <c:pt idx="49">
                  <c:v>2468</c:v>
                </c:pt>
                <c:pt idx="50">
                  <c:v>1676</c:v>
                </c:pt>
                <c:pt idx="51">
                  <c:v>1603</c:v>
                </c:pt>
                <c:pt idx="52">
                  <c:v>1600</c:v>
                </c:pt>
                <c:pt idx="53">
                  <c:v>1591</c:v>
                </c:pt>
                <c:pt idx="54">
                  <c:v>1605</c:v>
                </c:pt>
                <c:pt idx="55">
                  <c:v>1534</c:v>
                </c:pt>
                <c:pt idx="56">
                  <c:v>1812</c:v>
                </c:pt>
                <c:pt idx="57">
                  <c:v>1529</c:v>
                </c:pt>
                <c:pt idx="58">
                  <c:v>1567</c:v>
                </c:pt>
                <c:pt idx="59">
                  <c:v>1633</c:v>
                </c:pt>
                <c:pt idx="60">
                  <c:v>2010</c:v>
                </c:pt>
                <c:pt idx="61">
                  <c:v>1872</c:v>
                </c:pt>
                <c:pt idx="62">
                  <c:v>1600</c:v>
                </c:pt>
                <c:pt idx="63">
                  <c:v>1551</c:v>
                </c:pt>
                <c:pt idx="64">
                  <c:v>1526</c:v>
                </c:pt>
                <c:pt idx="65">
                  <c:v>1543</c:v>
                </c:pt>
                <c:pt idx="66">
                  <c:v>1589</c:v>
                </c:pt>
                <c:pt idx="67">
                  <c:v>1607</c:v>
                </c:pt>
                <c:pt idx="68">
                  <c:v>1664</c:v>
                </c:pt>
                <c:pt idx="69">
                  <c:v>1896</c:v>
                </c:pt>
                <c:pt idx="70">
                  <c:v>2212</c:v>
                </c:pt>
                <c:pt idx="71">
                  <c:v>1800</c:v>
                </c:pt>
                <c:pt idx="72">
                  <c:v>2126</c:v>
                </c:pt>
                <c:pt idx="73">
                  <c:v>2877</c:v>
                </c:pt>
                <c:pt idx="74">
                  <c:v>3046</c:v>
                </c:pt>
                <c:pt idx="75">
                  <c:v>3122</c:v>
                </c:pt>
                <c:pt idx="76">
                  <c:v>3281</c:v>
                </c:pt>
                <c:pt idx="77">
                  <c:v>3126</c:v>
                </c:pt>
                <c:pt idx="78">
                  <c:v>1942</c:v>
                </c:pt>
                <c:pt idx="79">
                  <c:v>1679</c:v>
                </c:pt>
                <c:pt idx="80">
                  <c:v>1854</c:v>
                </c:pt>
                <c:pt idx="81">
                  <c:v>1698</c:v>
                </c:pt>
                <c:pt idx="82">
                  <c:v>1743</c:v>
                </c:pt>
                <c:pt idx="83">
                  <c:v>2102</c:v>
                </c:pt>
                <c:pt idx="84">
                  <c:v>1806</c:v>
                </c:pt>
                <c:pt idx="85">
                  <c:v>1636</c:v>
                </c:pt>
                <c:pt idx="86">
                  <c:v>1827</c:v>
                </c:pt>
                <c:pt idx="87">
                  <c:v>2569</c:v>
                </c:pt>
                <c:pt idx="88">
                  <c:v>3002</c:v>
                </c:pt>
                <c:pt idx="89">
                  <c:v>2290</c:v>
                </c:pt>
                <c:pt idx="90">
                  <c:v>2661</c:v>
                </c:pt>
                <c:pt idx="91">
                  <c:v>2808</c:v>
                </c:pt>
                <c:pt idx="92">
                  <c:v>2823</c:v>
                </c:pt>
                <c:pt idx="93">
                  <c:v>3022</c:v>
                </c:pt>
                <c:pt idx="94">
                  <c:v>2201</c:v>
                </c:pt>
                <c:pt idx="95">
                  <c:v>1804</c:v>
                </c:pt>
                <c:pt idx="96">
                  <c:v>2244</c:v>
                </c:pt>
                <c:pt idx="97">
                  <c:v>2278</c:v>
                </c:pt>
                <c:pt idx="98">
                  <c:v>2543</c:v>
                </c:pt>
                <c:pt idx="99">
                  <c:v>2779</c:v>
                </c:pt>
                <c:pt idx="100">
                  <c:v>2042</c:v>
                </c:pt>
                <c:pt idx="101">
                  <c:v>2190</c:v>
                </c:pt>
                <c:pt idx="102">
                  <c:v>3069</c:v>
                </c:pt>
                <c:pt idx="103">
                  <c:v>3066</c:v>
                </c:pt>
                <c:pt idx="104">
                  <c:v>2169</c:v>
                </c:pt>
                <c:pt idx="105">
                  <c:v>1904</c:v>
                </c:pt>
                <c:pt idx="106">
                  <c:v>1605</c:v>
                </c:pt>
                <c:pt idx="107">
                  <c:v>1527</c:v>
                </c:pt>
                <c:pt idx="108">
                  <c:v>1670</c:v>
                </c:pt>
                <c:pt idx="109">
                  <c:v>1654</c:v>
                </c:pt>
                <c:pt idx="110">
                  <c:v>1633</c:v>
                </c:pt>
                <c:pt idx="111">
                  <c:v>1616</c:v>
                </c:pt>
                <c:pt idx="112">
                  <c:v>1628</c:v>
                </c:pt>
                <c:pt idx="113">
                  <c:v>1570</c:v>
                </c:pt>
                <c:pt idx="114">
                  <c:v>1545</c:v>
                </c:pt>
                <c:pt idx="115">
                  <c:v>1745</c:v>
                </c:pt>
                <c:pt idx="116">
                  <c:v>1688</c:v>
                </c:pt>
                <c:pt idx="117">
                  <c:v>1668</c:v>
                </c:pt>
                <c:pt idx="118">
                  <c:v>1653</c:v>
                </c:pt>
                <c:pt idx="119">
                  <c:v>1602</c:v>
                </c:pt>
                <c:pt idx="120">
                  <c:v>1599</c:v>
                </c:pt>
                <c:pt idx="121">
                  <c:v>1610</c:v>
                </c:pt>
                <c:pt idx="122">
                  <c:v>1917</c:v>
                </c:pt>
                <c:pt idx="123">
                  <c:v>2296</c:v>
                </c:pt>
                <c:pt idx="124">
                  <c:v>1711</c:v>
                </c:pt>
                <c:pt idx="125">
                  <c:v>1671</c:v>
                </c:pt>
                <c:pt idx="126">
                  <c:v>1555</c:v>
                </c:pt>
                <c:pt idx="127">
                  <c:v>1643</c:v>
                </c:pt>
                <c:pt idx="128">
                  <c:v>1913</c:v>
                </c:pt>
                <c:pt idx="129">
                  <c:v>1961</c:v>
                </c:pt>
                <c:pt idx="130">
                  <c:v>2091</c:v>
                </c:pt>
                <c:pt idx="131">
                  <c:v>1634</c:v>
                </c:pt>
                <c:pt idx="132">
                  <c:v>1665</c:v>
                </c:pt>
                <c:pt idx="133">
                  <c:v>1604</c:v>
                </c:pt>
                <c:pt idx="134">
                  <c:v>1456</c:v>
                </c:pt>
                <c:pt idx="135">
                  <c:v>1443</c:v>
                </c:pt>
                <c:pt idx="136">
                  <c:v>1614</c:v>
                </c:pt>
                <c:pt idx="137">
                  <c:v>1674</c:v>
                </c:pt>
                <c:pt idx="138">
                  <c:v>1630</c:v>
                </c:pt>
                <c:pt idx="139">
                  <c:v>1912</c:v>
                </c:pt>
                <c:pt idx="140">
                  <c:v>1647</c:v>
                </c:pt>
                <c:pt idx="141">
                  <c:v>1468</c:v>
                </c:pt>
                <c:pt idx="142">
                  <c:v>1565</c:v>
                </c:pt>
                <c:pt idx="143">
                  <c:v>1636</c:v>
                </c:pt>
                <c:pt idx="144">
                  <c:v>1620</c:v>
                </c:pt>
                <c:pt idx="145">
                  <c:v>1655</c:v>
                </c:pt>
                <c:pt idx="146">
                  <c:v>1697</c:v>
                </c:pt>
                <c:pt idx="147">
                  <c:v>1641</c:v>
                </c:pt>
                <c:pt idx="148">
                  <c:v>1512</c:v>
                </c:pt>
                <c:pt idx="149">
                  <c:v>1672</c:v>
                </c:pt>
                <c:pt idx="150">
                  <c:v>1971</c:v>
                </c:pt>
              </c:numCache>
            </c:numRef>
          </c:val>
          <c:smooth val="0"/>
        </c:ser>
        <c:dLbls>
          <c:showLegendKey val="0"/>
          <c:showVal val="0"/>
          <c:showCatName val="0"/>
          <c:showSerName val="0"/>
          <c:showPercent val="0"/>
          <c:showBubbleSize val="0"/>
        </c:dLbls>
        <c:marker val="1"/>
        <c:smooth val="0"/>
        <c:axId val="149175296"/>
        <c:axId val="149189376"/>
      </c:lineChart>
      <c:dateAx>
        <c:axId val="149175296"/>
        <c:scaling>
          <c:orientation val="minMax"/>
        </c:scaling>
        <c:delete val="0"/>
        <c:axPos val="b"/>
        <c:numFmt formatCode="dd/mm/yyyy;@" sourceLinked="0"/>
        <c:majorTickMark val="out"/>
        <c:minorTickMark val="none"/>
        <c:tickLblPos val="nextTo"/>
        <c:spPr>
          <a:ln w="6350">
            <a:solidFill>
              <a:srgbClr val="948671"/>
            </a:solidFill>
            <a:prstDash val="solid"/>
          </a:ln>
        </c:spPr>
        <c:txPr>
          <a:bodyPr/>
          <a:lstStyle/>
          <a:p>
            <a:pPr>
              <a:defRPr sz="700" b="0" i="0">
                <a:solidFill>
                  <a:srgbClr val="000000"/>
                </a:solidFill>
                <a:latin typeface="Arial"/>
                <a:ea typeface="Arial"/>
                <a:cs typeface="Arial"/>
              </a:defRPr>
            </a:pPr>
            <a:endParaRPr lang="en-US"/>
          </a:p>
        </c:txPr>
        <c:crossAx val="149189376"/>
        <c:crossesAt val="-1000"/>
        <c:auto val="1"/>
        <c:lblOffset val="100"/>
        <c:baseTimeUnit val="days"/>
        <c:majorUnit val="5"/>
      </c:dateAx>
      <c:valAx>
        <c:axId val="149189376"/>
        <c:scaling>
          <c:orientation val="minMax"/>
        </c:scaling>
        <c:delete val="0"/>
        <c:axPos val="l"/>
        <c:majorGridlines>
          <c:spPr>
            <a:ln w="12700">
              <a:solidFill>
                <a:srgbClr val="EFEBE9"/>
              </a:solidFill>
              <a:prstDash val="solid"/>
            </a:ln>
          </c:spPr>
        </c:majorGridlines>
        <c:title>
          <c:tx>
            <c:rich>
              <a:bodyPr rot="-5400000" vert="horz"/>
              <a:lstStyle/>
              <a:p>
                <a:pPr>
                  <a:defRPr sz="900" b="1" i="0">
                    <a:solidFill>
                      <a:srgbClr val="000000"/>
                    </a:solidFill>
                    <a:latin typeface="Arial"/>
                    <a:ea typeface="Arial"/>
                    <a:cs typeface="Arial"/>
                  </a:defRPr>
                </a:pPr>
                <a:r>
                  <a:rPr lang="en-US"/>
                  <a:t>Daily MD (MW)</a:t>
                </a:r>
              </a:p>
            </c:rich>
          </c:tx>
          <c:layout/>
          <c:overlay val="0"/>
        </c:title>
        <c:numFmt formatCode="#,##0" sourceLinked="0"/>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175296"/>
        <c:crosses val="autoZero"/>
        <c:crossBetween val="between"/>
      </c:valAx>
      <c:valAx>
        <c:axId val="149191296"/>
        <c:scaling>
          <c:orientation val="minMax"/>
        </c:scaling>
        <c:delete val="0"/>
        <c:axPos val="r"/>
        <c:title>
          <c:tx>
            <c:rich>
              <a:bodyPr rot="-5400000" vert="horz"/>
              <a:lstStyle/>
              <a:p>
                <a:pPr>
                  <a:defRPr/>
                </a:pPr>
                <a:r>
                  <a:rPr lang="en-AU" sz="1000" b="1" i="0" u="none" strike="noStrike" baseline="0">
                    <a:effectLst/>
                  </a:rPr>
                  <a:t>Adelaide </a:t>
                </a:r>
                <a:r>
                  <a:rPr lang="en-AU"/>
                  <a:t>Average Temp. (</a:t>
                </a:r>
                <a:r>
                  <a:rPr lang="en-AU" baseline="30000"/>
                  <a:t>o</a:t>
                </a:r>
                <a:r>
                  <a:rPr lang="en-AU" baseline="0"/>
                  <a:t>C)</a:t>
                </a:r>
                <a:endParaRPr lang="en-AU"/>
              </a:p>
            </c:rich>
          </c:tx>
          <c:layout/>
          <c:overlay val="0"/>
        </c:title>
        <c:numFmt formatCode="_-* #,##0.0_-;\-* #,##0.0_-;_-* &quot;-&quot;??_-;_-@_-" sourceLinked="1"/>
        <c:majorTickMark val="out"/>
        <c:minorTickMark val="none"/>
        <c:tickLblPos val="nextTo"/>
        <c:crossAx val="149193472"/>
        <c:crosses val="max"/>
        <c:crossBetween val="between"/>
      </c:valAx>
      <c:catAx>
        <c:axId val="149193472"/>
        <c:scaling>
          <c:orientation val="minMax"/>
        </c:scaling>
        <c:delete val="1"/>
        <c:axPos val="b"/>
        <c:numFmt formatCode="General" sourceLinked="1"/>
        <c:majorTickMark val="out"/>
        <c:minorTickMark val="none"/>
        <c:tickLblPos val="none"/>
        <c:crossAx val="149191296"/>
        <c:crosses val="autoZero"/>
        <c:auto val="1"/>
        <c:lblAlgn val="ctr"/>
        <c:lblOffset val="100"/>
        <c:tickLblSkip val="1"/>
        <c:tickMarkSkip val="1"/>
        <c:noMultiLvlLbl val="1"/>
      </c:catAx>
      <c:spPr>
        <a:solidFill>
          <a:srgbClr val="F7F5F5"/>
        </a:solidFill>
      </c:spPr>
    </c:plotArea>
    <c:legend>
      <c:legendPos val="b"/>
      <c:layout>
        <c:manualLayout>
          <c:xMode val="edge"/>
          <c:yMode val="edge"/>
          <c:x val="0.33643406781750657"/>
          <c:y val="0.93088986259313167"/>
          <c:w val="0.37869242199108477"/>
          <c:h val="6.0905006551183222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25400">
      <a:noFill/>
    </a:ln>
  </c:spPr>
  <c:printSettings>
    <c:headerFooter/>
    <c:pageMargins b="0.75000000000000033" l="0.70000000000000029" r="0.70000000000000029" t="0.75000000000000033" header="0.30000000000000016" footer="0.30000000000000016"/>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72224973859479E-2"/>
          <c:y val="8.6175712347671643E-2"/>
          <c:w val="0.80256273732871053"/>
          <c:h val="0.6915650037265515"/>
        </c:manualLayout>
      </c:layout>
      <c:barChart>
        <c:barDir val="col"/>
        <c:grouping val="clustered"/>
        <c:varyColors val="0"/>
        <c:ser>
          <c:idx val="0"/>
          <c:order val="0"/>
          <c:tx>
            <c:strRef>
              <c:f>VIC_Sum!$B$22</c:f>
              <c:strCache>
                <c:ptCount val="1"/>
                <c:pt idx="0">
                  <c:v>Peak demand</c:v>
                </c:pt>
              </c:strCache>
            </c:strRef>
          </c:tx>
          <c:spPr>
            <a:solidFill>
              <a:srgbClr val="F37321"/>
            </a:solidFill>
            <a:ln w="3175" cmpd="sng">
              <a:solidFill>
                <a:srgbClr val="FFFFFF"/>
              </a:solidFill>
              <a:prstDash val="solid"/>
            </a:ln>
          </c:spPr>
          <c:invertIfNegative val="0"/>
          <c:cat>
            <c:strRef>
              <c:f>VIC_Sum!$A$23:$A$28</c:f>
              <c:strCache>
                <c:ptCount val="6"/>
                <c:pt idx="0">
                  <c:v>2008-09</c:v>
                </c:pt>
                <c:pt idx="1">
                  <c:v>2009-10</c:v>
                </c:pt>
                <c:pt idx="2">
                  <c:v>2010-11</c:v>
                </c:pt>
                <c:pt idx="3">
                  <c:v>2011-12</c:v>
                </c:pt>
                <c:pt idx="4">
                  <c:v>2012-13</c:v>
                </c:pt>
                <c:pt idx="5">
                  <c:v>2013-14</c:v>
                </c:pt>
              </c:strCache>
            </c:strRef>
          </c:cat>
          <c:val>
            <c:numRef>
              <c:f>VIC_Sum!$B$23:$B$28</c:f>
              <c:numCache>
                <c:formatCode>_-* #,##0_-;\-* #,##0_-;_-* "-"??_-;_-@_-</c:formatCode>
                <c:ptCount val="6"/>
                <c:pt idx="0">
                  <c:v>10576</c:v>
                </c:pt>
                <c:pt idx="1">
                  <c:v>10105</c:v>
                </c:pt>
                <c:pt idx="2">
                  <c:v>9914</c:v>
                </c:pt>
                <c:pt idx="3">
                  <c:v>9174</c:v>
                </c:pt>
                <c:pt idx="4">
                  <c:v>9774</c:v>
                </c:pt>
                <c:pt idx="5">
                  <c:v>10313</c:v>
                </c:pt>
              </c:numCache>
            </c:numRef>
          </c:val>
        </c:ser>
        <c:ser>
          <c:idx val="1"/>
          <c:order val="1"/>
          <c:tx>
            <c:strRef>
              <c:f>VIC_Sum!$C$22</c:f>
              <c:strCache>
                <c:ptCount val="1"/>
                <c:pt idx="0">
                  <c:v>Average of top ten daily demands
</c:v>
                </c:pt>
              </c:strCache>
            </c:strRef>
          </c:tx>
          <c:spPr>
            <a:solidFill>
              <a:srgbClr val="FFC222"/>
            </a:solidFill>
            <a:ln w="3175" cmpd="sng">
              <a:solidFill>
                <a:srgbClr val="FFFFFF"/>
              </a:solidFill>
              <a:prstDash val="solid"/>
            </a:ln>
          </c:spPr>
          <c:invertIfNegative val="0"/>
          <c:cat>
            <c:strRef>
              <c:f>VIC_Sum!$A$23:$A$28</c:f>
              <c:strCache>
                <c:ptCount val="6"/>
                <c:pt idx="0">
                  <c:v>2008-09</c:v>
                </c:pt>
                <c:pt idx="1">
                  <c:v>2009-10</c:v>
                </c:pt>
                <c:pt idx="2">
                  <c:v>2010-11</c:v>
                </c:pt>
                <c:pt idx="3">
                  <c:v>2011-12</c:v>
                </c:pt>
                <c:pt idx="4">
                  <c:v>2012-13</c:v>
                </c:pt>
                <c:pt idx="5">
                  <c:v>2013-14</c:v>
                </c:pt>
              </c:strCache>
            </c:strRef>
          </c:cat>
          <c:val>
            <c:numRef>
              <c:f>VIC_Sum!$C$23:$C$28</c:f>
              <c:numCache>
                <c:formatCode>_-* #,##0_-;\-* #,##0_-;_-* "-"??_-;_-@_-</c:formatCode>
                <c:ptCount val="6"/>
                <c:pt idx="0">
                  <c:v>9311.6</c:v>
                </c:pt>
                <c:pt idx="1">
                  <c:v>9418.1</c:v>
                </c:pt>
                <c:pt idx="2">
                  <c:v>8482.1</c:v>
                </c:pt>
                <c:pt idx="3">
                  <c:v>8595.2999999999993</c:v>
                </c:pt>
                <c:pt idx="4">
                  <c:v>9145.1</c:v>
                </c:pt>
                <c:pt idx="5">
                  <c:v>9569.7999999999993</c:v>
                </c:pt>
              </c:numCache>
            </c:numRef>
          </c:val>
        </c:ser>
        <c:ser>
          <c:idx val="2"/>
          <c:order val="2"/>
          <c:tx>
            <c:strRef>
              <c:f>VIC_Sum!$D$22</c:f>
              <c:strCache>
                <c:ptCount val="1"/>
                <c:pt idx="0">
                  <c:v>Average daily demand</c:v>
                </c:pt>
              </c:strCache>
            </c:strRef>
          </c:tx>
          <c:invertIfNegative val="0"/>
          <c:cat>
            <c:strRef>
              <c:f>VIC_Sum!$A$23:$A$28</c:f>
              <c:strCache>
                <c:ptCount val="6"/>
                <c:pt idx="0">
                  <c:v>2008-09</c:v>
                </c:pt>
                <c:pt idx="1">
                  <c:v>2009-10</c:v>
                </c:pt>
                <c:pt idx="2">
                  <c:v>2010-11</c:v>
                </c:pt>
                <c:pt idx="3">
                  <c:v>2011-12</c:v>
                </c:pt>
                <c:pt idx="4">
                  <c:v>2012-13</c:v>
                </c:pt>
                <c:pt idx="5">
                  <c:v>2013-14</c:v>
                </c:pt>
              </c:strCache>
            </c:strRef>
          </c:cat>
          <c:val>
            <c:numRef>
              <c:f>VIC_Sum!$D$23:$D$28</c:f>
              <c:numCache>
                <c:formatCode>_-* #,##0_-;\-* #,##0_-;_-* "-"??_-;_-@_-</c:formatCode>
                <c:ptCount val="6"/>
                <c:pt idx="0">
                  <c:v>5814.1332781456949</c:v>
                </c:pt>
                <c:pt idx="1">
                  <c:v>5942.2309602649011</c:v>
                </c:pt>
                <c:pt idx="2">
                  <c:v>5759.260761589404</c:v>
                </c:pt>
                <c:pt idx="3">
                  <c:v>5784.9433936403511</c:v>
                </c:pt>
                <c:pt idx="4">
                  <c:v>5712.4042494481237</c:v>
                </c:pt>
                <c:pt idx="5">
                  <c:v>5593.845336644592</c:v>
                </c:pt>
              </c:numCache>
            </c:numRef>
          </c:val>
        </c:ser>
        <c:dLbls>
          <c:showLegendKey val="0"/>
          <c:showVal val="0"/>
          <c:showCatName val="0"/>
          <c:showSerName val="0"/>
          <c:showPercent val="0"/>
          <c:showBubbleSize val="0"/>
        </c:dLbls>
        <c:gapWidth val="150"/>
        <c:axId val="149520384"/>
        <c:axId val="149522688"/>
      </c:barChart>
      <c:lineChart>
        <c:grouping val="standard"/>
        <c:varyColors val="0"/>
        <c:ser>
          <c:idx val="3"/>
          <c:order val="3"/>
          <c:tx>
            <c:strRef>
              <c:f>VIC_Sum!$F$22</c:f>
              <c:strCache>
                <c:ptCount val="1"/>
                <c:pt idx="0">
                  <c:v>Maximum temperature on peak demand day</c:v>
                </c:pt>
              </c:strCache>
            </c:strRef>
          </c:tx>
          <c:marker>
            <c:symbol val="none"/>
          </c:marker>
          <c:val>
            <c:numRef>
              <c:f>VIC_Sum!$F$23:$F$28</c:f>
              <c:numCache>
                <c:formatCode>_-* #,##0.0_-;\-* #,##0.0_-;_-* "-"??_-;_-@_-</c:formatCode>
                <c:ptCount val="6"/>
                <c:pt idx="0">
                  <c:v>43.3</c:v>
                </c:pt>
                <c:pt idx="1">
                  <c:v>43.1</c:v>
                </c:pt>
                <c:pt idx="2">
                  <c:v>39.299999999999997</c:v>
                </c:pt>
                <c:pt idx="3">
                  <c:v>34.4</c:v>
                </c:pt>
                <c:pt idx="4">
                  <c:v>36</c:v>
                </c:pt>
                <c:pt idx="5">
                  <c:v>42</c:v>
                </c:pt>
              </c:numCache>
            </c:numRef>
          </c:val>
          <c:smooth val="0"/>
        </c:ser>
        <c:dLbls>
          <c:showLegendKey val="0"/>
          <c:showVal val="0"/>
          <c:showCatName val="0"/>
          <c:showSerName val="0"/>
          <c:showPercent val="0"/>
          <c:showBubbleSize val="0"/>
        </c:dLbls>
        <c:marker val="1"/>
        <c:smooth val="0"/>
        <c:axId val="149526016"/>
        <c:axId val="149522304"/>
      </c:lineChart>
      <c:catAx>
        <c:axId val="149520384"/>
        <c:scaling>
          <c:orientation val="minMax"/>
        </c:scaling>
        <c:delete val="0"/>
        <c:axPos val="b"/>
        <c:numFmt formatCode="General"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522688"/>
        <c:crosses val="autoZero"/>
        <c:auto val="1"/>
        <c:lblAlgn val="ctr"/>
        <c:lblOffset val="100"/>
        <c:noMultiLvlLbl val="0"/>
      </c:catAx>
      <c:valAx>
        <c:axId val="149522688"/>
        <c:scaling>
          <c:orientation val="minMax"/>
        </c:scaling>
        <c:delete val="0"/>
        <c:axPos val="l"/>
        <c:majorGridlines>
          <c:spPr>
            <a:ln w="12700">
              <a:solidFill>
                <a:srgbClr val="EFEBE9"/>
              </a:solidFill>
              <a:prstDash val="solid"/>
            </a:ln>
          </c:spPr>
        </c:majorGridlines>
        <c:title>
          <c:tx>
            <c:rich>
              <a:bodyPr rot="-5400000" vert="horz"/>
              <a:lstStyle/>
              <a:p>
                <a:pPr>
                  <a:defRPr/>
                </a:pPr>
                <a:r>
                  <a:rPr lang="en-AU"/>
                  <a:t>Demand (MW)</a:t>
                </a:r>
              </a:p>
            </c:rich>
          </c:tx>
          <c:layout/>
          <c:overlay val="0"/>
        </c:title>
        <c:numFmt formatCode="_-* #,##0_-;\-* #,##0_-;_-* &quot;-&quot;??_-;_-@_-" sourceLinked="1"/>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520384"/>
        <c:crosses val="autoZero"/>
        <c:crossBetween val="between"/>
      </c:valAx>
      <c:valAx>
        <c:axId val="149522304"/>
        <c:scaling>
          <c:orientation val="minMax"/>
        </c:scaling>
        <c:delete val="0"/>
        <c:axPos val="r"/>
        <c:title>
          <c:tx>
            <c:rich>
              <a:bodyPr rot="-5400000" vert="horz"/>
              <a:lstStyle/>
              <a:p>
                <a:pPr>
                  <a:defRPr/>
                </a:pPr>
                <a:r>
                  <a:rPr lang="en-AU" sz="1000" b="1" i="0" u="none" strike="noStrike" baseline="0">
                    <a:effectLst/>
                  </a:rPr>
                  <a:t>Melbourne </a:t>
                </a:r>
                <a:r>
                  <a:rPr lang="en-US"/>
                  <a:t>Max. Temp. (</a:t>
                </a:r>
                <a:r>
                  <a:rPr lang="en-US" baseline="30000"/>
                  <a:t>o</a:t>
                </a:r>
                <a:r>
                  <a:rPr lang="en-US" baseline="0"/>
                  <a:t>C)</a:t>
                </a:r>
                <a:endParaRPr lang="en-US"/>
              </a:p>
            </c:rich>
          </c:tx>
          <c:layout/>
          <c:overlay val="0"/>
        </c:title>
        <c:numFmt formatCode="_-* #,##0.0_-;\-* #,##0.0_-;_-* &quot;-&quot;??_-;_-@_-" sourceLinked="1"/>
        <c:majorTickMark val="out"/>
        <c:minorTickMark val="none"/>
        <c:tickLblPos val="nextTo"/>
        <c:crossAx val="149526016"/>
        <c:crosses val="max"/>
        <c:crossBetween val="between"/>
      </c:valAx>
      <c:catAx>
        <c:axId val="149526016"/>
        <c:scaling>
          <c:orientation val="minMax"/>
        </c:scaling>
        <c:delete val="1"/>
        <c:axPos val="b"/>
        <c:majorTickMark val="out"/>
        <c:minorTickMark val="none"/>
        <c:tickLblPos val="none"/>
        <c:crossAx val="149522304"/>
        <c:crosses val="autoZero"/>
        <c:auto val="1"/>
        <c:lblAlgn val="ctr"/>
        <c:lblOffset val="100"/>
        <c:noMultiLvlLbl val="0"/>
      </c:catAx>
      <c:spPr>
        <a:solidFill>
          <a:srgbClr val="F7F5F5"/>
        </a:solidFill>
      </c:spPr>
    </c:plotArea>
    <c:legend>
      <c:legendPos val="b"/>
      <c:layout>
        <c:manualLayout>
          <c:xMode val="edge"/>
          <c:yMode val="edge"/>
          <c:x val="3.4780169046295703E-2"/>
          <c:y val="0.87678555216609522"/>
          <c:w val="0.91304426269448624"/>
          <c:h val="9.5870699235630963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9525">
      <a:noFill/>
    </a:ln>
  </c:spPr>
  <c:printSettings>
    <c:headerFooter/>
    <c:pageMargins b="0.75000000000000033" l="0.70000000000000029" r="0.70000000000000029" t="0.75000000000000033" header="0.30000000000000016" footer="0.30000000000000016"/>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132959110670877E-2"/>
          <c:y val="6.240310204486569E-2"/>
          <c:w val="0.79559187716691437"/>
          <c:h val="0.6813545877914402"/>
        </c:manualLayout>
      </c:layout>
      <c:barChart>
        <c:barDir val="col"/>
        <c:grouping val="clustered"/>
        <c:varyColors val="0"/>
        <c:ser>
          <c:idx val="1"/>
          <c:order val="1"/>
          <c:tx>
            <c:strRef>
              <c:f>DailyDemandData!$I$3</c:f>
              <c:strCache>
                <c:ptCount val="1"/>
                <c:pt idx="0">
                  <c:v>VIC average temp (°C)</c:v>
                </c:pt>
              </c:strCache>
            </c:strRef>
          </c:tx>
          <c:spPr>
            <a:solidFill>
              <a:srgbClr val="FFC222"/>
            </a:solidFill>
            <a:ln w="3175" cmpd="sng">
              <a:solidFill>
                <a:srgbClr val="FFFFFF"/>
              </a:solidFill>
              <a:prstDash val="solid"/>
            </a:ln>
          </c:spPr>
          <c:invertIfNegative val="0"/>
          <c:val>
            <c:numRef>
              <c:f>DailyDemandData!$I$4:$I$154</c:f>
              <c:numCache>
                <c:formatCode>_-* #,##0.0_-;\-* #,##0.0_-;_-* "-"??_-;_-@_-</c:formatCode>
                <c:ptCount val="151"/>
                <c:pt idx="0">
                  <c:v>16.100000000000001</c:v>
                </c:pt>
                <c:pt idx="1">
                  <c:v>19.450000000000003</c:v>
                </c:pt>
                <c:pt idx="2">
                  <c:v>15.5</c:v>
                </c:pt>
                <c:pt idx="3">
                  <c:v>14.05</c:v>
                </c:pt>
                <c:pt idx="4">
                  <c:v>17.55</c:v>
                </c:pt>
                <c:pt idx="5">
                  <c:v>21.45</c:v>
                </c:pt>
                <c:pt idx="6">
                  <c:v>23</c:v>
                </c:pt>
                <c:pt idx="7">
                  <c:v>16.5</c:v>
                </c:pt>
                <c:pt idx="8">
                  <c:v>13.9</c:v>
                </c:pt>
                <c:pt idx="9">
                  <c:v>13.9</c:v>
                </c:pt>
                <c:pt idx="10">
                  <c:v>14.6</c:v>
                </c:pt>
                <c:pt idx="11">
                  <c:v>14.15</c:v>
                </c:pt>
                <c:pt idx="12">
                  <c:v>12.35</c:v>
                </c:pt>
                <c:pt idx="13">
                  <c:v>14.1</c:v>
                </c:pt>
                <c:pt idx="14">
                  <c:v>15.3</c:v>
                </c:pt>
                <c:pt idx="15">
                  <c:v>14.85</c:v>
                </c:pt>
                <c:pt idx="16">
                  <c:v>15.100000000000001</c:v>
                </c:pt>
                <c:pt idx="17">
                  <c:v>19.600000000000001</c:v>
                </c:pt>
                <c:pt idx="18">
                  <c:v>23.15</c:v>
                </c:pt>
                <c:pt idx="19">
                  <c:v>16.649999999999999</c:v>
                </c:pt>
                <c:pt idx="20">
                  <c:v>18</c:v>
                </c:pt>
                <c:pt idx="21">
                  <c:v>18.149999999999999</c:v>
                </c:pt>
                <c:pt idx="22">
                  <c:v>16.649999999999999</c:v>
                </c:pt>
                <c:pt idx="23">
                  <c:v>15.65</c:v>
                </c:pt>
                <c:pt idx="24">
                  <c:v>18.049999999999997</c:v>
                </c:pt>
                <c:pt idx="25">
                  <c:v>19.700000000000003</c:v>
                </c:pt>
                <c:pt idx="26">
                  <c:v>24.4</c:v>
                </c:pt>
                <c:pt idx="27">
                  <c:v>23</c:v>
                </c:pt>
                <c:pt idx="28">
                  <c:v>15.65</c:v>
                </c:pt>
                <c:pt idx="29">
                  <c:v>16.05</c:v>
                </c:pt>
                <c:pt idx="30">
                  <c:v>20.55</c:v>
                </c:pt>
                <c:pt idx="31">
                  <c:v>26.3</c:v>
                </c:pt>
                <c:pt idx="32">
                  <c:v>20.9</c:v>
                </c:pt>
                <c:pt idx="33">
                  <c:v>19.100000000000001</c:v>
                </c:pt>
                <c:pt idx="34">
                  <c:v>13.75</c:v>
                </c:pt>
                <c:pt idx="35">
                  <c:v>13.5</c:v>
                </c:pt>
                <c:pt idx="36">
                  <c:v>19.05</c:v>
                </c:pt>
                <c:pt idx="37">
                  <c:v>22.05</c:v>
                </c:pt>
                <c:pt idx="38">
                  <c:v>17.350000000000001</c:v>
                </c:pt>
                <c:pt idx="39">
                  <c:v>16.75</c:v>
                </c:pt>
                <c:pt idx="40">
                  <c:v>17.399999999999999</c:v>
                </c:pt>
                <c:pt idx="41">
                  <c:v>17.5</c:v>
                </c:pt>
                <c:pt idx="42">
                  <c:v>18.55</c:v>
                </c:pt>
                <c:pt idx="43">
                  <c:v>17.2</c:v>
                </c:pt>
                <c:pt idx="44">
                  <c:v>17.850000000000001</c:v>
                </c:pt>
                <c:pt idx="45">
                  <c:v>18.100000000000001</c:v>
                </c:pt>
                <c:pt idx="46">
                  <c:v>18.149999999999999</c:v>
                </c:pt>
                <c:pt idx="47">
                  <c:v>20.399999999999999</c:v>
                </c:pt>
                <c:pt idx="48">
                  <c:v>27.799999999999997</c:v>
                </c:pt>
                <c:pt idx="49">
                  <c:v>22.75</c:v>
                </c:pt>
                <c:pt idx="50">
                  <c:v>18.25</c:v>
                </c:pt>
                <c:pt idx="51">
                  <c:v>22.5</c:v>
                </c:pt>
                <c:pt idx="52">
                  <c:v>16.399999999999999</c:v>
                </c:pt>
                <c:pt idx="53">
                  <c:v>18.399999999999999</c:v>
                </c:pt>
                <c:pt idx="54">
                  <c:v>22.05</c:v>
                </c:pt>
                <c:pt idx="55">
                  <c:v>22.65</c:v>
                </c:pt>
                <c:pt idx="56">
                  <c:v>19.399999999999999</c:v>
                </c:pt>
                <c:pt idx="57">
                  <c:v>25.65</c:v>
                </c:pt>
                <c:pt idx="58">
                  <c:v>17.649999999999999</c:v>
                </c:pt>
                <c:pt idx="59">
                  <c:v>17.100000000000001</c:v>
                </c:pt>
                <c:pt idx="60">
                  <c:v>18.7</c:v>
                </c:pt>
                <c:pt idx="61">
                  <c:v>21.25</c:v>
                </c:pt>
                <c:pt idx="62">
                  <c:v>19.399999999999999</c:v>
                </c:pt>
                <c:pt idx="63">
                  <c:v>18.100000000000001</c:v>
                </c:pt>
                <c:pt idx="64">
                  <c:v>17.05</c:v>
                </c:pt>
                <c:pt idx="65">
                  <c:v>18.8</c:v>
                </c:pt>
                <c:pt idx="66">
                  <c:v>16.45</c:v>
                </c:pt>
                <c:pt idx="67">
                  <c:v>17.399999999999999</c:v>
                </c:pt>
                <c:pt idx="68">
                  <c:v>19.600000000000001</c:v>
                </c:pt>
                <c:pt idx="69">
                  <c:v>23.799999999999997</c:v>
                </c:pt>
                <c:pt idx="70">
                  <c:v>26.5</c:v>
                </c:pt>
                <c:pt idx="71">
                  <c:v>20.25</c:v>
                </c:pt>
                <c:pt idx="72">
                  <c:v>19.649999999999999</c:v>
                </c:pt>
                <c:pt idx="73">
                  <c:v>23.15</c:v>
                </c:pt>
                <c:pt idx="74">
                  <c:v>30.549999999999997</c:v>
                </c:pt>
                <c:pt idx="75">
                  <c:v>35.150000000000006</c:v>
                </c:pt>
                <c:pt idx="76">
                  <c:v>35.450000000000003</c:v>
                </c:pt>
                <c:pt idx="77">
                  <c:v>34.75</c:v>
                </c:pt>
                <c:pt idx="78">
                  <c:v>22.75</c:v>
                </c:pt>
                <c:pt idx="79">
                  <c:v>19.5</c:v>
                </c:pt>
                <c:pt idx="80">
                  <c:v>20.9</c:v>
                </c:pt>
                <c:pt idx="81">
                  <c:v>20.25</c:v>
                </c:pt>
                <c:pt idx="82">
                  <c:v>20.25</c:v>
                </c:pt>
                <c:pt idx="83">
                  <c:v>22</c:v>
                </c:pt>
                <c:pt idx="84">
                  <c:v>19.95</c:v>
                </c:pt>
                <c:pt idx="85">
                  <c:v>18.25</c:v>
                </c:pt>
                <c:pt idx="86">
                  <c:v>20.100000000000001</c:v>
                </c:pt>
                <c:pt idx="87">
                  <c:v>26.099999999999998</c:v>
                </c:pt>
                <c:pt idx="88">
                  <c:v>33.25</c:v>
                </c:pt>
                <c:pt idx="89">
                  <c:v>21.75</c:v>
                </c:pt>
                <c:pt idx="90">
                  <c:v>23</c:v>
                </c:pt>
                <c:pt idx="91">
                  <c:v>22.8</c:v>
                </c:pt>
                <c:pt idx="92">
                  <c:v>24.4</c:v>
                </c:pt>
                <c:pt idx="93">
                  <c:v>28.65</c:v>
                </c:pt>
                <c:pt idx="94">
                  <c:v>28.35</c:v>
                </c:pt>
                <c:pt idx="95">
                  <c:v>20.5</c:v>
                </c:pt>
                <c:pt idx="96">
                  <c:v>22.5</c:v>
                </c:pt>
                <c:pt idx="97">
                  <c:v>26.5</c:v>
                </c:pt>
                <c:pt idx="98">
                  <c:v>29.75</c:v>
                </c:pt>
                <c:pt idx="99">
                  <c:v>29.8</c:v>
                </c:pt>
                <c:pt idx="100">
                  <c:v>31.299999999999997</c:v>
                </c:pt>
                <c:pt idx="101">
                  <c:v>20.399999999999999</c:v>
                </c:pt>
                <c:pt idx="102">
                  <c:v>20.8</c:v>
                </c:pt>
                <c:pt idx="103">
                  <c:v>22.15</c:v>
                </c:pt>
                <c:pt idx="104">
                  <c:v>22.9</c:v>
                </c:pt>
                <c:pt idx="105">
                  <c:v>23.2</c:v>
                </c:pt>
                <c:pt idx="106">
                  <c:v>24.95</c:v>
                </c:pt>
                <c:pt idx="107">
                  <c:v>20.6</c:v>
                </c:pt>
                <c:pt idx="108">
                  <c:v>21.049999999999997</c:v>
                </c:pt>
                <c:pt idx="109">
                  <c:v>22.45</c:v>
                </c:pt>
                <c:pt idx="110">
                  <c:v>21.45</c:v>
                </c:pt>
                <c:pt idx="111">
                  <c:v>16.7</c:v>
                </c:pt>
                <c:pt idx="112">
                  <c:v>17</c:v>
                </c:pt>
                <c:pt idx="113">
                  <c:v>17.2</c:v>
                </c:pt>
                <c:pt idx="114">
                  <c:v>19</c:v>
                </c:pt>
                <c:pt idx="115">
                  <c:v>19.899999999999999</c:v>
                </c:pt>
                <c:pt idx="116">
                  <c:v>24.25</c:v>
                </c:pt>
                <c:pt idx="117">
                  <c:v>18.850000000000001</c:v>
                </c:pt>
                <c:pt idx="118">
                  <c:v>18.350000000000001</c:v>
                </c:pt>
                <c:pt idx="119">
                  <c:v>18.649999999999999</c:v>
                </c:pt>
                <c:pt idx="120">
                  <c:v>20.05</c:v>
                </c:pt>
                <c:pt idx="121">
                  <c:v>20.149999999999999</c:v>
                </c:pt>
                <c:pt idx="122">
                  <c:v>20.5</c:v>
                </c:pt>
                <c:pt idx="123">
                  <c:v>24.85</c:v>
                </c:pt>
                <c:pt idx="124">
                  <c:v>21.25</c:v>
                </c:pt>
                <c:pt idx="125">
                  <c:v>17.850000000000001</c:v>
                </c:pt>
                <c:pt idx="126">
                  <c:v>18.700000000000003</c:v>
                </c:pt>
                <c:pt idx="127">
                  <c:v>21.7</c:v>
                </c:pt>
                <c:pt idx="128">
                  <c:v>24.8</c:v>
                </c:pt>
                <c:pt idx="129">
                  <c:v>27</c:v>
                </c:pt>
                <c:pt idx="130">
                  <c:v>25.25</c:v>
                </c:pt>
                <c:pt idx="131">
                  <c:v>19.45</c:v>
                </c:pt>
                <c:pt idx="132">
                  <c:v>18.299999999999997</c:v>
                </c:pt>
                <c:pt idx="133">
                  <c:v>21.1</c:v>
                </c:pt>
                <c:pt idx="134">
                  <c:v>23.450000000000003</c:v>
                </c:pt>
                <c:pt idx="135">
                  <c:v>17.100000000000001</c:v>
                </c:pt>
                <c:pt idx="136">
                  <c:v>19.549999999999997</c:v>
                </c:pt>
                <c:pt idx="137">
                  <c:v>20.5</c:v>
                </c:pt>
                <c:pt idx="138">
                  <c:v>18.2</c:v>
                </c:pt>
                <c:pt idx="139">
                  <c:v>21.049999999999997</c:v>
                </c:pt>
                <c:pt idx="140">
                  <c:v>19.100000000000001</c:v>
                </c:pt>
                <c:pt idx="141">
                  <c:v>16.450000000000003</c:v>
                </c:pt>
                <c:pt idx="142">
                  <c:v>16.600000000000001</c:v>
                </c:pt>
                <c:pt idx="143">
                  <c:v>15.75</c:v>
                </c:pt>
                <c:pt idx="144">
                  <c:v>18.350000000000001</c:v>
                </c:pt>
                <c:pt idx="145">
                  <c:v>20.55</c:v>
                </c:pt>
                <c:pt idx="146">
                  <c:v>21.25</c:v>
                </c:pt>
                <c:pt idx="147">
                  <c:v>19.600000000000001</c:v>
                </c:pt>
                <c:pt idx="148">
                  <c:v>18.549999999999997</c:v>
                </c:pt>
                <c:pt idx="149">
                  <c:v>20.55</c:v>
                </c:pt>
                <c:pt idx="150">
                  <c:v>23.75</c:v>
                </c:pt>
              </c:numCache>
            </c:numRef>
          </c:val>
        </c:ser>
        <c:dLbls>
          <c:showLegendKey val="0"/>
          <c:showVal val="0"/>
          <c:showCatName val="0"/>
          <c:showSerName val="0"/>
          <c:showPercent val="0"/>
          <c:showBubbleSize val="0"/>
        </c:dLbls>
        <c:gapWidth val="0"/>
        <c:axId val="149643648"/>
        <c:axId val="149637376"/>
      </c:barChart>
      <c:lineChart>
        <c:grouping val="standard"/>
        <c:varyColors val="0"/>
        <c:ser>
          <c:idx val="0"/>
          <c:order val="0"/>
          <c:tx>
            <c:strRef>
              <c:f>DailyDemandData!$H$3</c:f>
              <c:strCache>
                <c:ptCount val="1"/>
                <c:pt idx="0">
                  <c:v>VIC Daily MD (MW)</c:v>
                </c:pt>
              </c:strCache>
            </c:strRef>
          </c:tx>
          <c:spPr>
            <a:ln w="19050">
              <a:solidFill>
                <a:srgbClr val="F37321"/>
              </a:solidFill>
              <a:prstDash val="solid"/>
            </a:ln>
          </c:spPr>
          <c:marker>
            <c:symbol val="none"/>
          </c:marker>
          <c:cat>
            <c:numRef>
              <c:f>DailyDemandData!$A$4:$A$154</c:f>
              <c:numCache>
                <c:formatCode>m/d/yyyy</c:formatCode>
                <c:ptCount val="151"/>
                <c:pt idx="0">
                  <c:v>41579</c:v>
                </c:pt>
                <c:pt idx="1">
                  <c:v>41580</c:v>
                </c:pt>
                <c:pt idx="2">
                  <c:v>41581</c:v>
                </c:pt>
                <c:pt idx="3">
                  <c:v>41582</c:v>
                </c:pt>
                <c:pt idx="4">
                  <c:v>41583</c:v>
                </c:pt>
                <c:pt idx="5">
                  <c:v>41584</c:v>
                </c:pt>
                <c:pt idx="6">
                  <c:v>41585</c:v>
                </c:pt>
                <c:pt idx="7">
                  <c:v>41586</c:v>
                </c:pt>
                <c:pt idx="8">
                  <c:v>41587</c:v>
                </c:pt>
                <c:pt idx="9">
                  <c:v>41588</c:v>
                </c:pt>
                <c:pt idx="10">
                  <c:v>41589</c:v>
                </c:pt>
                <c:pt idx="11">
                  <c:v>41590</c:v>
                </c:pt>
                <c:pt idx="12">
                  <c:v>41591</c:v>
                </c:pt>
                <c:pt idx="13">
                  <c:v>41592</c:v>
                </c:pt>
                <c:pt idx="14">
                  <c:v>41593</c:v>
                </c:pt>
                <c:pt idx="15">
                  <c:v>41594</c:v>
                </c:pt>
                <c:pt idx="16">
                  <c:v>41595</c:v>
                </c:pt>
                <c:pt idx="17">
                  <c:v>41596</c:v>
                </c:pt>
                <c:pt idx="18">
                  <c:v>41597</c:v>
                </c:pt>
                <c:pt idx="19">
                  <c:v>41598</c:v>
                </c:pt>
                <c:pt idx="20">
                  <c:v>41599</c:v>
                </c:pt>
                <c:pt idx="21">
                  <c:v>41600</c:v>
                </c:pt>
                <c:pt idx="22">
                  <c:v>41601</c:v>
                </c:pt>
                <c:pt idx="23">
                  <c:v>41602</c:v>
                </c:pt>
                <c:pt idx="24">
                  <c:v>41603</c:v>
                </c:pt>
                <c:pt idx="25">
                  <c:v>41604</c:v>
                </c:pt>
                <c:pt idx="26">
                  <c:v>41605</c:v>
                </c:pt>
                <c:pt idx="27">
                  <c:v>41606</c:v>
                </c:pt>
                <c:pt idx="28">
                  <c:v>41607</c:v>
                </c:pt>
                <c:pt idx="29">
                  <c:v>41608</c:v>
                </c:pt>
                <c:pt idx="30">
                  <c:v>41609</c:v>
                </c:pt>
                <c:pt idx="31">
                  <c:v>41610</c:v>
                </c:pt>
                <c:pt idx="32">
                  <c:v>41611</c:v>
                </c:pt>
                <c:pt idx="33">
                  <c:v>41612</c:v>
                </c:pt>
                <c:pt idx="34">
                  <c:v>41613</c:v>
                </c:pt>
                <c:pt idx="35">
                  <c:v>41614</c:v>
                </c:pt>
                <c:pt idx="36">
                  <c:v>41615</c:v>
                </c:pt>
                <c:pt idx="37">
                  <c:v>41616</c:v>
                </c:pt>
                <c:pt idx="38">
                  <c:v>41617</c:v>
                </c:pt>
                <c:pt idx="39">
                  <c:v>41618</c:v>
                </c:pt>
                <c:pt idx="40">
                  <c:v>41619</c:v>
                </c:pt>
                <c:pt idx="41">
                  <c:v>41620</c:v>
                </c:pt>
                <c:pt idx="42">
                  <c:v>41621</c:v>
                </c:pt>
                <c:pt idx="43">
                  <c:v>41622</c:v>
                </c:pt>
                <c:pt idx="44">
                  <c:v>41623</c:v>
                </c:pt>
                <c:pt idx="45">
                  <c:v>41624</c:v>
                </c:pt>
                <c:pt idx="46">
                  <c:v>41625</c:v>
                </c:pt>
                <c:pt idx="47">
                  <c:v>41626</c:v>
                </c:pt>
                <c:pt idx="48">
                  <c:v>41627</c:v>
                </c:pt>
                <c:pt idx="49">
                  <c:v>41628</c:v>
                </c:pt>
                <c:pt idx="50">
                  <c:v>41629</c:v>
                </c:pt>
                <c:pt idx="51">
                  <c:v>41630</c:v>
                </c:pt>
                <c:pt idx="52">
                  <c:v>41631</c:v>
                </c:pt>
                <c:pt idx="53">
                  <c:v>41632</c:v>
                </c:pt>
                <c:pt idx="54">
                  <c:v>41633</c:v>
                </c:pt>
                <c:pt idx="55">
                  <c:v>41634</c:v>
                </c:pt>
                <c:pt idx="56">
                  <c:v>41635</c:v>
                </c:pt>
                <c:pt idx="57">
                  <c:v>41636</c:v>
                </c:pt>
                <c:pt idx="58">
                  <c:v>41637</c:v>
                </c:pt>
                <c:pt idx="59">
                  <c:v>41638</c:v>
                </c:pt>
                <c:pt idx="60">
                  <c:v>41639</c:v>
                </c:pt>
                <c:pt idx="61">
                  <c:v>41640</c:v>
                </c:pt>
                <c:pt idx="62">
                  <c:v>41641</c:v>
                </c:pt>
                <c:pt idx="63">
                  <c:v>41642</c:v>
                </c:pt>
                <c:pt idx="64">
                  <c:v>41643</c:v>
                </c:pt>
                <c:pt idx="65">
                  <c:v>41644</c:v>
                </c:pt>
                <c:pt idx="66">
                  <c:v>41645</c:v>
                </c:pt>
                <c:pt idx="67">
                  <c:v>41646</c:v>
                </c:pt>
                <c:pt idx="68">
                  <c:v>41647</c:v>
                </c:pt>
                <c:pt idx="69">
                  <c:v>41648</c:v>
                </c:pt>
                <c:pt idx="70">
                  <c:v>41649</c:v>
                </c:pt>
                <c:pt idx="71">
                  <c:v>41650</c:v>
                </c:pt>
                <c:pt idx="72">
                  <c:v>41651</c:v>
                </c:pt>
                <c:pt idx="73">
                  <c:v>41652</c:v>
                </c:pt>
                <c:pt idx="74">
                  <c:v>41653</c:v>
                </c:pt>
                <c:pt idx="75">
                  <c:v>41654</c:v>
                </c:pt>
                <c:pt idx="76">
                  <c:v>41655</c:v>
                </c:pt>
                <c:pt idx="77">
                  <c:v>41656</c:v>
                </c:pt>
                <c:pt idx="78">
                  <c:v>41657</c:v>
                </c:pt>
                <c:pt idx="79">
                  <c:v>41658</c:v>
                </c:pt>
                <c:pt idx="80">
                  <c:v>41659</c:v>
                </c:pt>
                <c:pt idx="81">
                  <c:v>41660</c:v>
                </c:pt>
                <c:pt idx="82">
                  <c:v>41661</c:v>
                </c:pt>
                <c:pt idx="83">
                  <c:v>41662</c:v>
                </c:pt>
                <c:pt idx="84">
                  <c:v>41663</c:v>
                </c:pt>
                <c:pt idx="85">
                  <c:v>41664</c:v>
                </c:pt>
                <c:pt idx="86">
                  <c:v>41665</c:v>
                </c:pt>
                <c:pt idx="87">
                  <c:v>41666</c:v>
                </c:pt>
                <c:pt idx="88">
                  <c:v>41667</c:v>
                </c:pt>
                <c:pt idx="89">
                  <c:v>41668</c:v>
                </c:pt>
                <c:pt idx="90">
                  <c:v>41669</c:v>
                </c:pt>
                <c:pt idx="91">
                  <c:v>41670</c:v>
                </c:pt>
                <c:pt idx="92">
                  <c:v>41671</c:v>
                </c:pt>
                <c:pt idx="93">
                  <c:v>41672</c:v>
                </c:pt>
                <c:pt idx="94">
                  <c:v>41673</c:v>
                </c:pt>
                <c:pt idx="95">
                  <c:v>41674</c:v>
                </c:pt>
                <c:pt idx="96">
                  <c:v>41675</c:v>
                </c:pt>
                <c:pt idx="97">
                  <c:v>41676</c:v>
                </c:pt>
                <c:pt idx="98">
                  <c:v>41677</c:v>
                </c:pt>
                <c:pt idx="99">
                  <c:v>41678</c:v>
                </c:pt>
                <c:pt idx="100">
                  <c:v>41679</c:v>
                </c:pt>
                <c:pt idx="101">
                  <c:v>41680</c:v>
                </c:pt>
                <c:pt idx="102">
                  <c:v>41681</c:v>
                </c:pt>
                <c:pt idx="103">
                  <c:v>41682</c:v>
                </c:pt>
                <c:pt idx="104">
                  <c:v>41683</c:v>
                </c:pt>
                <c:pt idx="105">
                  <c:v>41684</c:v>
                </c:pt>
                <c:pt idx="106">
                  <c:v>41685</c:v>
                </c:pt>
                <c:pt idx="107">
                  <c:v>41686</c:v>
                </c:pt>
                <c:pt idx="108">
                  <c:v>41687</c:v>
                </c:pt>
                <c:pt idx="109">
                  <c:v>41688</c:v>
                </c:pt>
                <c:pt idx="110">
                  <c:v>41689</c:v>
                </c:pt>
                <c:pt idx="111">
                  <c:v>41690</c:v>
                </c:pt>
                <c:pt idx="112">
                  <c:v>41691</c:v>
                </c:pt>
                <c:pt idx="113">
                  <c:v>41692</c:v>
                </c:pt>
                <c:pt idx="114">
                  <c:v>41693</c:v>
                </c:pt>
                <c:pt idx="115">
                  <c:v>41694</c:v>
                </c:pt>
                <c:pt idx="116">
                  <c:v>41695</c:v>
                </c:pt>
                <c:pt idx="117">
                  <c:v>41696</c:v>
                </c:pt>
                <c:pt idx="118">
                  <c:v>41697</c:v>
                </c:pt>
                <c:pt idx="119">
                  <c:v>41698</c:v>
                </c:pt>
                <c:pt idx="120">
                  <c:v>41699</c:v>
                </c:pt>
                <c:pt idx="121">
                  <c:v>41700</c:v>
                </c:pt>
                <c:pt idx="122">
                  <c:v>41701</c:v>
                </c:pt>
                <c:pt idx="123">
                  <c:v>41702</c:v>
                </c:pt>
                <c:pt idx="124">
                  <c:v>41703</c:v>
                </c:pt>
                <c:pt idx="125">
                  <c:v>41704</c:v>
                </c:pt>
                <c:pt idx="126">
                  <c:v>41705</c:v>
                </c:pt>
                <c:pt idx="127">
                  <c:v>41706</c:v>
                </c:pt>
                <c:pt idx="128">
                  <c:v>41707</c:v>
                </c:pt>
                <c:pt idx="129">
                  <c:v>41708</c:v>
                </c:pt>
                <c:pt idx="130">
                  <c:v>41709</c:v>
                </c:pt>
                <c:pt idx="131">
                  <c:v>41710</c:v>
                </c:pt>
                <c:pt idx="132">
                  <c:v>41711</c:v>
                </c:pt>
                <c:pt idx="133">
                  <c:v>41712</c:v>
                </c:pt>
                <c:pt idx="134">
                  <c:v>41713</c:v>
                </c:pt>
                <c:pt idx="135">
                  <c:v>41714</c:v>
                </c:pt>
                <c:pt idx="136">
                  <c:v>41715</c:v>
                </c:pt>
                <c:pt idx="137">
                  <c:v>41716</c:v>
                </c:pt>
                <c:pt idx="138">
                  <c:v>41717</c:v>
                </c:pt>
                <c:pt idx="139">
                  <c:v>41718</c:v>
                </c:pt>
                <c:pt idx="140">
                  <c:v>41719</c:v>
                </c:pt>
                <c:pt idx="141">
                  <c:v>41720</c:v>
                </c:pt>
                <c:pt idx="142">
                  <c:v>41721</c:v>
                </c:pt>
                <c:pt idx="143">
                  <c:v>41722</c:v>
                </c:pt>
                <c:pt idx="144">
                  <c:v>41723</c:v>
                </c:pt>
                <c:pt idx="145">
                  <c:v>41724</c:v>
                </c:pt>
                <c:pt idx="146">
                  <c:v>41725</c:v>
                </c:pt>
                <c:pt idx="147">
                  <c:v>41726</c:v>
                </c:pt>
                <c:pt idx="148">
                  <c:v>41727</c:v>
                </c:pt>
                <c:pt idx="149">
                  <c:v>41728</c:v>
                </c:pt>
                <c:pt idx="150">
                  <c:v>41729</c:v>
                </c:pt>
              </c:numCache>
            </c:numRef>
          </c:cat>
          <c:val>
            <c:numRef>
              <c:f>DailyDemandData!$H$4:$H$154</c:f>
              <c:numCache>
                <c:formatCode>_-* #,##0_-;\-* #,##0_-;_-* "-"??_-;_-@_-</c:formatCode>
                <c:ptCount val="151"/>
                <c:pt idx="0">
                  <c:v>6440</c:v>
                </c:pt>
                <c:pt idx="1">
                  <c:v>5385</c:v>
                </c:pt>
                <c:pt idx="2">
                  <c:v>5564</c:v>
                </c:pt>
                <c:pt idx="3">
                  <c:v>5903</c:v>
                </c:pt>
                <c:pt idx="4">
                  <c:v>5434</c:v>
                </c:pt>
                <c:pt idx="5">
                  <c:v>6654</c:v>
                </c:pt>
                <c:pt idx="6">
                  <c:v>6460</c:v>
                </c:pt>
                <c:pt idx="7">
                  <c:v>6286</c:v>
                </c:pt>
                <c:pt idx="8">
                  <c:v>5570</c:v>
                </c:pt>
                <c:pt idx="9">
                  <c:v>5648</c:v>
                </c:pt>
                <c:pt idx="10">
                  <c:v>6394</c:v>
                </c:pt>
                <c:pt idx="11">
                  <c:v>6633</c:v>
                </c:pt>
                <c:pt idx="12">
                  <c:v>6800</c:v>
                </c:pt>
                <c:pt idx="13">
                  <c:v>6569</c:v>
                </c:pt>
                <c:pt idx="14">
                  <c:v>6469</c:v>
                </c:pt>
                <c:pt idx="15">
                  <c:v>5387</c:v>
                </c:pt>
                <c:pt idx="16">
                  <c:v>5405</c:v>
                </c:pt>
                <c:pt idx="17">
                  <c:v>6460</c:v>
                </c:pt>
                <c:pt idx="18">
                  <c:v>6861</c:v>
                </c:pt>
                <c:pt idx="19">
                  <c:v>6297</c:v>
                </c:pt>
                <c:pt idx="20">
                  <c:v>6315</c:v>
                </c:pt>
                <c:pt idx="21">
                  <c:v>6075</c:v>
                </c:pt>
                <c:pt idx="22">
                  <c:v>5295</c:v>
                </c:pt>
                <c:pt idx="23">
                  <c:v>5377</c:v>
                </c:pt>
                <c:pt idx="24">
                  <c:v>6053</c:v>
                </c:pt>
                <c:pt idx="25">
                  <c:v>6513</c:v>
                </c:pt>
                <c:pt idx="26">
                  <c:v>7449</c:v>
                </c:pt>
                <c:pt idx="27">
                  <c:v>6569</c:v>
                </c:pt>
                <c:pt idx="28">
                  <c:v>6127</c:v>
                </c:pt>
                <c:pt idx="29">
                  <c:v>5282</c:v>
                </c:pt>
                <c:pt idx="30">
                  <c:v>5811</c:v>
                </c:pt>
                <c:pt idx="31">
                  <c:v>8415</c:v>
                </c:pt>
                <c:pt idx="32">
                  <c:v>6950</c:v>
                </c:pt>
                <c:pt idx="33">
                  <c:v>6483</c:v>
                </c:pt>
                <c:pt idx="34">
                  <c:v>6295</c:v>
                </c:pt>
                <c:pt idx="35">
                  <c:v>6383</c:v>
                </c:pt>
                <c:pt idx="36">
                  <c:v>5308</c:v>
                </c:pt>
                <c:pt idx="37">
                  <c:v>5492</c:v>
                </c:pt>
                <c:pt idx="38">
                  <c:v>6397</c:v>
                </c:pt>
                <c:pt idx="39">
                  <c:v>6019</c:v>
                </c:pt>
                <c:pt idx="40">
                  <c:v>6051</c:v>
                </c:pt>
                <c:pt idx="41">
                  <c:v>6065</c:v>
                </c:pt>
                <c:pt idx="42">
                  <c:v>6170</c:v>
                </c:pt>
                <c:pt idx="43">
                  <c:v>5275</c:v>
                </c:pt>
                <c:pt idx="44">
                  <c:v>5335</c:v>
                </c:pt>
                <c:pt idx="45">
                  <c:v>6300</c:v>
                </c:pt>
                <c:pt idx="46">
                  <c:v>6544</c:v>
                </c:pt>
                <c:pt idx="47">
                  <c:v>7131</c:v>
                </c:pt>
                <c:pt idx="48">
                  <c:v>9183</c:v>
                </c:pt>
                <c:pt idx="49">
                  <c:v>7201</c:v>
                </c:pt>
                <c:pt idx="50">
                  <c:v>5647</c:v>
                </c:pt>
                <c:pt idx="51">
                  <c:v>5747</c:v>
                </c:pt>
                <c:pt idx="52">
                  <c:v>5524</c:v>
                </c:pt>
                <c:pt idx="53">
                  <c:v>5427</c:v>
                </c:pt>
                <c:pt idx="54">
                  <c:v>5258</c:v>
                </c:pt>
                <c:pt idx="55">
                  <c:v>5350</c:v>
                </c:pt>
                <c:pt idx="56">
                  <c:v>5548</c:v>
                </c:pt>
                <c:pt idx="57">
                  <c:v>6322</c:v>
                </c:pt>
                <c:pt idx="58">
                  <c:v>5064</c:v>
                </c:pt>
                <c:pt idx="59">
                  <c:v>5353</c:v>
                </c:pt>
                <c:pt idx="60">
                  <c:v>5413</c:v>
                </c:pt>
                <c:pt idx="61">
                  <c:v>5141</c:v>
                </c:pt>
                <c:pt idx="62">
                  <c:v>5580</c:v>
                </c:pt>
                <c:pt idx="63">
                  <c:v>5395</c:v>
                </c:pt>
                <c:pt idx="64">
                  <c:v>5141</c:v>
                </c:pt>
                <c:pt idx="65">
                  <c:v>5029</c:v>
                </c:pt>
                <c:pt idx="66">
                  <c:v>5601</c:v>
                </c:pt>
                <c:pt idx="67">
                  <c:v>5654</c:v>
                </c:pt>
                <c:pt idx="68">
                  <c:v>6010</c:v>
                </c:pt>
                <c:pt idx="69">
                  <c:v>6986</c:v>
                </c:pt>
                <c:pt idx="70">
                  <c:v>8112</c:v>
                </c:pt>
                <c:pt idx="71">
                  <c:v>5808</c:v>
                </c:pt>
                <c:pt idx="72">
                  <c:v>5761</c:v>
                </c:pt>
                <c:pt idx="73">
                  <c:v>8262</c:v>
                </c:pt>
                <c:pt idx="74">
                  <c:v>10151</c:v>
                </c:pt>
                <c:pt idx="75">
                  <c:v>10126</c:v>
                </c:pt>
                <c:pt idx="76">
                  <c:v>10307</c:v>
                </c:pt>
                <c:pt idx="77">
                  <c:v>10263</c:v>
                </c:pt>
                <c:pt idx="78">
                  <c:v>6156</c:v>
                </c:pt>
                <c:pt idx="79">
                  <c:v>5563</c:v>
                </c:pt>
                <c:pt idx="80">
                  <c:v>6713</c:v>
                </c:pt>
                <c:pt idx="81">
                  <c:v>6333</c:v>
                </c:pt>
                <c:pt idx="82">
                  <c:v>6323</c:v>
                </c:pt>
                <c:pt idx="83">
                  <c:v>7405</c:v>
                </c:pt>
                <c:pt idx="84">
                  <c:v>6605</c:v>
                </c:pt>
                <c:pt idx="85">
                  <c:v>5226</c:v>
                </c:pt>
                <c:pt idx="86">
                  <c:v>5614</c:v>
                </c:pt>
                <c:pt idx="87">
                  <c:v>7773</c:v>
                </c:pt>
                <c:pt idx="88">
                  <c:v>10313</c:v>
                </c:pt>
                <c:pt idx="89">
                  <c:v>6977</c:v>
                </c:pt>
                <c:pt idx="90">
                  <c:v>8100</c:v>
                </c:pt>
                <c:pt idx="91">
                  <c:v>7908</c:v>
                </c:pt>
                <c:pt idx="92">
                  <c:v>7726</c:v>
                </c:pt>
                <c:pt idx="93">
                  <c:v>8840</c:v>
                </c:pt>
                <c:pt idx="94">
                  <c:v>8304</c:v>
                </c:pt>
                <c:pt idx="95">
                  <c:v>6488</c:v>
                </c:pt>
                <c:pt idx="96">
                  <c:v>7320</c:v>
                </c:pt>
                <c:pt idx="97">
                  <c:v>8927</c:v>
                </c:pt>
                <c:pt idx="98">
                  <c:v>8723</c:v>
                </c:pt>
                <c:pt idx="99">
                  <c:v>8865</c:v>
                </c:pt>
                <c:pt idx="100">
                  <c:v>7836</c:v>
                </c:pt>
                <c:pt idx="101">
                  <c:v>6660</c:v>
                </c:pt>
                <c:pt idx="102">
                  <c:v>7317</c:v>
                </c:pt>
                <c:pt idx="103">
                  <c:v>7691</c:v>
                </c:pt>
                <c:pt idx="104">
                  <c:v>7234</c:v>
                </c:pt>
                <c:pt idx="105">
                  <c:v>6995</c:v>
                </c:pt>
                <c:pt idx="106">
                  <c:v>6276</c:v>
                </c:pt>
                <c:pt idx="107">
                  <c:v>5179</c:v>
                </c:pt>
                <c:pt idx="108">
                  <c:v>6468</c:v>
                </c:pt>
                <c:pt idx="109">
                  <c:v>7190</c:v>
                </c:pt>
                <c:pt idx="110">
                  <c:v>6398</c:v>
                </c:pt>
                <c:pt idx="111">
                  <c:v>6002</c:v>
                </c:pt>
                <c:pt idx="112">
                  <c:v>6153</c:v>
                </c:pt>
                <c:pt idx="113">
                  <c:v>5283</c:v>
                </c:pt>
                <c:pt idx="114">
                  <c:v>5382</c:v>
                </c:pt>
                <c:pt idx="115">
                  <c:v>6668</c:v>
                </c:pt>
                <c:pt idx="116">
                  <c:v>7357</c:v>
                </c:pt>
                <c:pt idx="117">
                  <c:v>6191</c:v>
                </c:pt>
                <c:pt idx="118">
                  <c:v>6175</c:v>
                </c:pt>
                <c:pt idx="119">
                  <c:v>6138</c:v>
                </c:pt>
                <c:pt idx="120">
                  <c:v>5486</c:v>
                </c:pt>
                <c:pt idx="121">
                  <c:v>5511</c:v>
                </c:pt>
                <c:pt idx="122">
                  <c:v>6876</c:v>
                </c:pt>
                <c:pt idx="123">
                  <c:v>7936</c:v>
                </c:pt>
                <c:pt idx="124">
                  <c:v>6741</c:v>
                </c:pt>
                <c:pt idx="125">
                  <c:v>6167</c:v>
                </c:pt>
                <c:pt idx="126">
                  <c:v>6185</c:v>
                </c:pt>
                <c:pt idx="127">
                  <c:v>5742</c:v>
                </c:pt>
                <c:pt idx="128">
                  <c:v>6475</c:v>
                </c:pt>
                <c:pt idx="129">
                  <c:v>6577</c:v>
                </c:pt>
                <c:pt idx="130">
                  <c:v>7310</c:v>
                </c:pt>
                <c:pt idx="131">
                  <c:v>6241</c:v>
                </c:pt>
                <c:pt idx="132">
                  <c:v>6286</c:v>
                </c:pt>
                <c:pt idx="133">
                  <c:v>6650</c:v>
                </c:pt>
                <c:pt idx="134">
                  <c:v>5582</c:v>
                </c:pt>
                <c:pt idx="135">
                  <c:v>5324</c:v>
                </c:pt>
                <c:pt idx="136">
                  <c:v>6233</c:v>
                </c:pt>
                <c:pt idx="137">
                  <c:v>6248</c:v>
                </c:pt>
                <c:pt idx="138">
                  <c:v>6122</c:v>
                </c:pt>
                <c:pt idx="139">
                  <c:v>6780</c:v>
                </c:pt>
                <c:pt idx="140">
                  <c:v>6430</c:v>
                </c:pt>
                <c:pt idx="141">
                  <c:v>5379</c:v>
                </c:pt>
                <c:pt idx="142">
                  <c:v>5419</c:v>
                </c:pt>
                <c:pt idx="143">
                  <c:v>6285</c:v>
                </c:pt>
                <c:pt idx="144">
                  <c:v>6326</c:v>
                </c:pt>
                <c:pt idx="145">
                  <c:v>6360</c:v>
                </c:pt>
                <c:pt idx="146">
                  <c:v>6345</c:v>
                </c:pt>
                <c:pt idx="147">
                  <c:v>6291</c:v>
                </c:pt>
                <c:pt idx="148">
                  <c:v>5392</c:v>
                </c:pt>
                <c:pt idx="149">
                  <c:v>5616</c:v>
                </c:pt>
                <c:pt idx="150">
                  <c:v>7071</c:v>
                </c:pt>
              </c:numCache>
            </c:numRef>
          </c:val>
          <c:smooth val="0"/>
        </c:ser>
        <c:dLbls>
          <c:showLegendKey val="0"/>
          <c:showVal val="0"/>
          <c:showCatName val="0"/>
          <c:showSerName val="0"/>
          <c:showPercent val="0"/>
          <c:showBubbleSize val="0"/>
        </c:dLbls>
        <c:marker val="1"/>
        <c:smooth val="0"/>
        <c:axId val="149625472"/>
        <c:axId val="149635456"/>
      </c:lineChart>
      <c:dateAx>
        <c:axId val="149625472"/>
        <c:scaling>
          <c:orientation val="minMax"/>
        </c:scaling>
        <c:delete val="0"/>
        <c:axPos val="b"/>
        <c:numFmt formatCode="dd/mm/yyyy;@" sourceLinked="0"/>
        <c:majorTickMark val="out"/>
        <c:minorTickMark val="none"/>
        <c:tickLblPos val="nextTo"/>
        <c:spPr>
          <a:ln w="6350">
            <a:solidFill>
              <a:srgbClr val="948671"/>
            </a:solidFill>
            <a:prstDash val="solid"/>
          </a:ln>
        </c:spPr>
        <c:txPr>
          <a:bodyPr/>
          <a:lstStyle/>
          <a:p>
            <a:pPr>
              <a:defRPr sz="700" b="0" i="0">
                <a:solidFill>
                  <a:srgbClr val="000000"/>
                </a:solidFill>
                <a:latin typeface="Arial"/>
                <a:ea typeface="Arial"/>
                <a:cs typeface="Arial"/>
              </a:defRPr>
            </a:pPr>
            <a:endParaRPr lang="en-US"/>
          </a:p>
        </c:txPr>
        <c:crossAx val="149635456"/>
        <c:crossesAt val="-1000"/>
        <c:auto val="1"/>
        <c:lblOffset val="100"/>
        <c:baseTimeUnit val="days"/>
        <c:majorUnit val="5"/>
      </c:dateAx>
      <c:valAx>
        <c:axId val="149635456"/>
        <c:scaling>
          <c:orientation val="minMax"/>
        </c:scaling>
        <c:delete val="0"/>
        <c:axPos val="l"/>
        <c:majorGridlines>
          <c:spPr>
            <a:ln w="12700">
              <a:solidFill>
                <a:srgbClr val="EFEBE9"/>
              </a:solidFill>
              <a:prstDash val="solid"/>
            </a:ln>
          </c:spPr>
        </c:majorGridlines>
        <c:title>
          <c:tx>
            <c:rich>
              <a:bodyPr rot="-5400000" vert="horz"/>
              <a:lstStyle/>
              <a:p>
                <a:pPr>
                  <a:defRPr sz="900" b="1" i="0">
                    <a:solidFill>
                      <a:srgbClr val="000000"/>
                    </a:solidFill>
                    <a:latin typeface="Arial"/>
                    <a:ea typeface="Arial"/>
                    <a:cs typeface="Arial"/>
                  </a:defRPr>
                </a:pPr>
                <a:r>
                  <a:rPr lang="en-US"/>
                  <a:t>Daily MD (MW)</a:t>
                </a:r>
              </a:p>
            </c:rich>
          </c:tx>
          <c:layout/>
          <c:overlay val="0"/>
        </c:title>
        <c:numFmt formatCode="#,##0" sourceLinked="0"/>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625472"/>
        <c:crosses val="autoZero"/>
        <c:crossBetween val="between"/>
      </c:valAx>
      <c:valAx>
        <c:axId val="149637376"/>
        <c:scaling>
          <c:orientation val="minMax"/>
        </c:scaling>
        <c:delete val="0"/>
        <c:axPos val="r"/>
        <c:title>
          <c:tx>
            <c:rich>
              <a:bodyPr rot="-5400000" vert="horz"/>
              <a:lstStyle/>
              <a:p>
                <a:pPr>
                  <a:defRPr/>
                </a:pPr>
                <a:r>
                  <a:rPr lang="en-AU" sz="1000" b="1" i="0" u="none" strike="noStrike" baseline="0">
                    <a:effectLst/>
                  </a:rPr>
                  <a:t>Melbourne </a:t>
                </a:r>
                <a:r>
                  <a:rPr lang="en-AU"/>
                  <a:t>Average Temp. (</a:t>
                </a:r>
                <a:r>
                  <a:rPr lang="en-AU" baseline="30000"/>
                  <a:t>o</a:t>
                </a:r>
                <a:r>
                  <a:rPr lang="en-AU" baseline="0"/>
                  <a:t>C)</a:t>
                </a:r>
                <a:endParaRPr lang="en-AU"/>
              </a:p>
            </c:rich>
          </c:tx>
          <c:layout/>
          <c:overlay val="0"/>
        </c:title>
        <c:numFmt formatCode="_-* #,##0.0_-;\-* #,##0.0_-;_-* &quot;-&quot;??_-;_-@_-" sourceLinked="1"/>
        <c:majorTickMark val="out"/>
        <c:minorTickMark val="none"/>
        <c:tickLblPos val="nextTo"/>
        <c:crossAx val="149643648"/>
        <c:crosses val="max"/>
        <c:crossBetween val="between"/>
      </c:valAx>
      <c:catAx>
        <c:axId val="149643648"/>
        <c:scaling>
          <c:orientation val="minMax"/>
        </c:scaling>
        <c:delete val="1"/>
        <c:axPos val="b"/>
        <c:numFmt formatCode="General" sourceLinked="1"/>
        <c:majorTickMark val="out"/>
        <c:minorTickMark val="none"/>
        <c:tickLblPos val="none"/>
        <c:crossAx val="149637376"/>
        <c:crosses val="autoZero"/>
        <c:auto val="1"/>
        <c:lblAlgn val="ctr"/>
        <c:lblOffset val="100"/>
        <c:tickLblSkip val="1"/>
        <c:tickMarkSkip val="1"/>
        <c:noMultiLvlLbl val="1"/>
      </c:catAx>
      <c:spPr>
        <a:solidFill>
          <a:srgbClr val="F7F5F5"/>
        </a:solidFill>
      </c:spPr>
    </c:plotArea>
    <c:legend>
      <c:legendPos val="b"/>
      <c:layout>
        <c:manualLayout>
          <c:xMode val="edge"/>
          <c:yMode val="edge"/>
          <c:x val="0.25532978372131426"/>
          <c:y val="0.92025937499999999"/>
          <c:w val="0.4893404325573717"/>
          <c:h val="5.7692013888888907E-2"/>
        </c:manualLayout>
      </c:layout>
      <c:overlay val="0"/>
      <c:spPr>
        <a:solidFill>
          <a:schemeClr val="bg1"/>
        </a:solidFill>
      </c:spPr>
    </c:legend>
    <c:plotVisOnly val="1"/>
    <c:dispBlanksAs val="gap"/>
    <c:showDLblsOverMax val="0"/>
  </c:chart>
  <c:spPr>
    <a:solidFill>
      <a:srgbClr val="F7F5F5"/>
    </a:solidFill>
    <a:ln w="25400">
      <a:noFill/>
    </a:ln>
  </c:spPr>
  <c:printSettings>
    <c:headerFooter/>
    <c:pageMargins b="0.75000000000000033" l="0.70000000000000029" r="0.70000000000000029" t="0.75000000000000033" header="0.30000000000000016" footer="0.30000000000000016"/>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643188211361734E-2"/>
          <c:y val="6.240310204486569E-2"/>
          <c:w val="0.80174536349127745"/>
          <c:h val="0.71440999235813585"/>
        </c:manualLayout>
      </c:layout>
      <c:barChart>
        <c:barDir val="col"/>
        <c:grouping val="clustered"/>
        <c:varyColors val="0"/>
        <c:ser>
          <c:idx val="1"/>
          <c:order val="1"/>
          <c:tx>
            <c:strRef>
              <c:f>DailyDemandData!$M$3</c:f>
              <c:strCache>
                <c:ptCount val="1"/>
                <c:pt idx="0">
                  <c:v>TAS Average Temp (°C)</c:v>
                </c:pt>
              </c:strCache>
            </c:strRef>
          </c:tx>
          <c:spPr>
            <a:solidFill>
              <a:srgbClr val="FFC222"/>
            </a:solidFill>
            <a:ln w="3175" cmpd="sng">
              <a:solidFill>
                <a:srgbClr val="FFFFFF"/>
              </a:solidFill>
              <a:prstDash val="solid"/>
            </a:ln>
          </c:spPr>
          <c:invertIfNegative val="0"/>
          <c:cat>
            <c:numLit>
              <c:formatCode>General</c:formatCode>
              <c:ptCount val="106"/>
              <c:pt idx="0">
                <c:v>41214</c:v>
              </c:pt>
              <c:pt idx="1">
                <c:v>41215</c:v>
              </c:pt>
              <c:pt idx="2">
                <c:v>41216</c:v>
              </c:pt>
              <c:pt idx="3">
                <c:v>41217</c:v>
              </c:pt>
              <c:pt idx="4">
                <c:v>41218</c:v>
              </c:pt>
              <c:pt idx="5">
                <c:v>41219</c:v>
              </c:pt>
              <c:pt idx="6">
                <c:v>41220</c:v>
              </c:pt>
              <c:pt idx="7">
                <c:v>41221</c:v>
              </c:pt>
              <c:pt idx="8">
                <c:v>41222</c:v>
              </c:pt>
              <c:pt idx="9">
                <c:v>41223</c:v>
              </c:pt>
              <c:pt idx="10">
                <c:v>41224</c:v>
              </c:pt>
              <c:pt idx="11">
                <c:v>41225</c:v>
              </c:pt>
              <c:pt idx="12">
                <c:v>41226</c:v>
              </c:pt>
              <c:pt idx="13">
                <c:v>41227</c:v>
              </c:pt>
              <c:pt idx="14">
                <c:v>41228</c:v>
              </c:pt>
              <c:pt idx="15">
                <c:v>41229</c:v>
              </c:pt>
              <c:pt idx="16">
                <c:v>41230</c:v>
              </c:pt>
              <c:pt idx="17">
                <c:v>41231</c:v>
              </c:pt>
              <c:pt idx="18">
                <c:v>41232</c:v>
              </c:pt>
              <c:pt idx="19">
                <c:v>41233</c:v>
              </c:pt>
              <c:pt idx="20">
                <c:v>41234</c:v>
              </c:pt>
              <c:pt idx="21">
                <c:v>41235</c:v>
              </c:pt>
              <c:pt idx="22">
                <c:v>41236</c:v>
              </c:pt>
              <c:pt idx="23">
                <c:v>41237</c:v>
              </c:pt>
              <c:pt idx="24">
                <c:v>41238</c:v>
              </c:pt>
              <c:pt idx="25">
                <c:v>41239</c:v>
              </c:pt>
              <c:pt idx="26">
                <c:v>41240</c:v>
              </c:pt>
              <c:pt idx="27">
                <c:v>41241</c:v>
              </c:pt>
              <c:pt idx="28">
                <c:v>41242</c:v>
              </c:pt>
              <c:pt idx="29">
                <c:v>41243</c:v>
              </c:pt>
              <c:pt idx="30">
                <c:v>41244</c:v>
              </c:pt>
              <c:pt idx="31">
                <c:v>41245</c:v>
              </c:pt>
              <c:pt idx="32">
                <c:v>41246</c:v>
              </c:pt>
              <c:pt idx="33">
                <c:v>41247</c:v>
              </c:pt>
              <c:pt idx="34">
                <c:v>41248</c:v>
              </c:pt>
              <c:pt idx="35">
                <c:v>41249</c:v>
              </c:pt>
              <c:pt idx="36">
                <c:v>41250</c:v>
              </c:pt>
              <c:pt idx="37">
                <c:v>41251</c:v>
              </c:pt>
              <c:pt idx="38">
                <c:v>41252</c:v>
              </c:pt>
              <c:pt idx="39">
                <c:v>41253</c:v>
              </c:pt>
              <c:pt idx="40">
                <c:v>41254</c:v>
              </c:pt>
              <c:pt idx="41">
                <c:v>41255</c:v>
              </c:pt>
              <c:pt idx="42">
                <c:v>41256</c:v>
              </c:pt>
              <c:pt idx="43">
                <c:v>41257</c:v>
              </c:pt>
              <c:pt idx="44">
                <c:v>41258</c:v>
              </c:pt>
              <c:pt idx="45">
                <c:v>41259</c:v>
              </c:pt>
              <c:pt idx="46">
                <c:v>41260</c:v>
              </c:pt>
              <c:pt idx="47">
                <c:v>41261</c:v>
              </c:pt>
              <c:pt idx="48">
                <c:v>41262</c:v>
              </c:pt>
              <c:pt idx="49">
                <c:v>41263</c:v>
              </c:pt>
              <c:pt idx="50">
                <c:v>41264</c:v>
              </c:pt>
              <c:pt idx="51">
                <c:v>41265</c:v>
              </c:pt>
              <c:pt idx="52">
                <c:v>41266</c:v>
              </c:pt>
              <c:pt idx="53">
                <c:v>41267</c:v>
              </c:pt>
              <c:pt idx="54">
                <c:v>41268</c:v>
              </c:pt>
              <c:pt idx="55">
                <c:v>41269</c:v>
              </c:pt>
              <c:pt idx="56">
                <c:v>41270</c:v>
              </c:pt>
              <c:pt idx="57">
                <c:v>41271</c:v>
              </c:pt>
              <c:pt idx="58">
                <c:v>41272</c:v>
              </c:pt>
              <c:pt idx="59">
                <c:v>41273</c:v>
              </c:pt>
              <c:pt idx="60">
                <c:v>41274</c:v>
              </c:pt>
              <c:pt idx="61">
                <c:v>41275</c:v>
              </c:pt>
              <c:pt idx="62">
                <c:v>41276</c:v>
              </c:pt>
              <c:pt idx="63">
                <c:v>41277</c:v>
              </c:pt>
              <c:pt idx="64">
                <c:v>41278</c:v>
              </c:pt>
              <c:pt idx="65">
                <c:v>41279</c:v>
              </c:pt>
              <c:pt idx="66">
                <c:v>41280</c:v>
              </c:pt>
              <c:pt idx="67">
                <c:v>41281</c:v>
              </c:pt>
              <c:pt idx="68">
                <c:v>41282</c:v>
              </c:pt>
              <c:pt idx="69">
                <c:v>41283</c:v>
              </c:pt>
              <c:pt idx="70">
                <c:v>41284</c:v>
              </c:pt>
              <c:pt idx="71">
                <c:v>41285</c:v>
              </c:pt>
              <c:pt idx="72">
                <c:v>41286</c:v>
              </c:pt>
              <c:pt idx="73">
                <c:v>41287</c:v>
              </c:pt>
              <c:pt idx="74">
                <c:v>41288</c:v>
              </c:pt>
              <c:pt idx="75">
                <c:v>41289</c:v>
              </c:pt>
              <c:pt idx="76">
                <c:v>41290</c:v>
              </c:pt>
              <c:pt idx="77">
                <c:v>41291</c:v>
              </c:pt>
              <c:pt idx="78">
                <c:v>41292</c:v>
              </c:pt>
              <c:pt idx="79">
                <c:v>41293</c:v>
              </c:pt>
              <c:pt idx="80">
                <c:v>41294</c:v>
              </c:pt>
              <c:pt idx="81">
                <c:v>41295</c:v>
              </c:pt>
              <c:pt idx="82">
                <c:v>41296</c:v>
              </c:pt>
              <c:pt idx="83">
                <c:v>41297</c:v>
              </c:pt>
              <c:pt idx="84">
                <c:v>41298</c:v>
              </c:pt>
              <c:pt idx="85">
                <c:v>41299</c:v>
              </c:pt>
              <c:pt idx="86">
                <c:v>41300</c:v>
              </c:pt>
              <c:pt idx="87">
                <c:v>41301</c:v>
              </c:pt>
              <c:pt idx="88">
                <c:v>41302</c:v>
              </c:pt>
              <c:pt idx="89">
                <c:v>41303</c:v>
              </c:pt>
              <c:pt idx="90">
                <c:v>41304</c:v>
              </c:pt>
              <c:pt idx="91">
                <c:v>41305</c:v>
              </c:pt>
              <c:pt idx="92">
                <c:v>41306</c:v>
              </c:pt>
              <c:pt idx="93">
                <c:v>41307</c:v>
              </c:pt>
              <c:pt idx="94">
                <c:v>41308</c:v>
              </c:pt>
              <c:pt idx="95">
                <c:v>41309</c:v>
              </c:pt>
              <c:pt idx="96">
                <c:v>41310</c:v>
              </c:pt>
              <c:pt idx="97">
                <c:v>41311</c:v>
              </c:pt>
              <c:pt idx="98">
                <c:v>41312</c:v>
              </c:pt>
              <c:pt idx="99">
                <c:v>41313</c:v>
              </c:pt>
              <c:pt idx="100">
                <c:v>41314</c:v>
              </c:pt>
              <c:pt idx="101">
                <c:v>41315</c:v>
              </c:pt>
              <c:pt idx="102">
                <c:v>41316</c:v>
              </c:pt>
              <c:pt idx="103">
                <c:v>41317</c:v>
              </c:pt>
              <c:pt idx="104">
                <c:v>41318</c:v>
              </c:pt>
              <c:pt idx="105">
                <c:v>41319</c:v>
              </c:pt>
            </c:numLit>
          </c:cat>
          <c:val>
            <c:numRef>
              <c:f>DailyDemandData!$M$4:$M$95</c:f>
              <c:numCache>
                <c:formatCode>_-* #,##0.0_-;\-* #,##0.0_-;_-* "-"??_-;_-@_-</c:formatCode>
                <c:ptCount val="92"/>
                <c:pt idx="0">
                  <c:v>13.55</c:v>
                </c:pt>
                <c:pt idx="1">
                  <c:v>11.25</c:v>
                </c:pt>
                <c:pt idx="2">
                  <c:v>11.100000000000001</c:v>
                </c:pt>
                <c:pt idx="3">
                  <c:v>14.3</c:v>
                </c:pt>
                <c:pt idx="4">
                  <c:v>9.1</c:v>
                </c:pt>
                <c:pt idx="5">
                  <c:v>13.15</c:v>
                </c:pt>
                <c:pt idx="6">
                  <c:v>10.8</c:v>
                </c:pt>
                <c:pt idx="7">
                  <c:v>11.6</c:v>
                </c:pt>
                <c:pt idx="8">
                  <c:v>13.2</c:v>
                </c:pt>
                <c:pt idx="9">
                  <c:v>13.2</c:v>
                </c:pt>
                <c:pt idx="10">
                  <c:v>11.85</c:v>
                </c:pt>
                <c:pt idx="11">
                  <c:v>10.35</c:v>
                </c:pt>
                <c:pt idx="12">
                  <c:v>9.8500000000000014</c:v>
                </c:pt>
                <c:pt idx="13">
                  <c:v>8.75</c:v>
                </c:pt>
                <c:pt idx="14">
                  <c:v>9.1499999999999986</c:v>
                </c:pt>
                <c:pt idx="15">
                  <c:v>9.35</c:v>
                </c:pt>
                <c:pt idx="16">
                  <c:v>9.3000000000000007</c:v>
                </c:pt>
                <c:pt idx="17">
                  <c:v>9.15</c:v>
                </c:pt>
                <c:pt idx="18">
                  <c:v>8.35</c:v>
                </c:pt>
                <c:pt idx="19">
                  <c:v>8.4499999999999993</c:v>
                </c:pt>
                <c:pt idx="20">
                  <c:v>4.75</c:v>
                </c:pt>
                <c:pt idx="21">
                  <c:v>4.9499999999999993</c:v>
                </c:pt>
                <c:pt idx="22">
                  <c:v>6.3</c:v>
                </c:pt>
                <c:pt idx="23">
                  <c:v>5.65</c:v>
                </c:pt>
                <c:pt idx="24">
                  <c:v>4.4000000000000004</c:v>
                </c:pt>
                <c:pt idx="25">
                  <c:v>6.6</c:v>
                </c:pt>
                <c:pt idx="26">
                  <c:v>8.65</c:v>
                </c:pt>
                <c:pt idx="27">
                  <c:v>9.35</c:v>
                </c:pt>
                <c:pt idx="28">
                  <c:v>9.35</c:v>
                </c:pt>
                <c:pt idx="29">
                  <c:v>10.9</c:v>
                </c:pt>
                <c:pt idx="30">
                  <c:v>15</c:v>
                </c:pt>
                <c:pt idx="31">
                  <c:v>11.75</c:v>
                </c:pt>
                <c:pt idx="32">
                  <c:v>9.6</c:v>
                </c:pt>
                <c:pt idx="33">
                  <c:v>9.0500000000000007</c:v>
                </c:pt>
                <c:pt idx="34">
                  <c:v>8.3000000000000007</c:v>
                </c:pt>
                <c:pt idx="35">
                  <c:v>6.15</c:v>
                </c:pt>
                <c:pt idx="36">
                  <c:v>6.3000000000000007</c:v>
                </c:pt>
                <c:pt idx="37">
                  <c:v>7.6000000000000005</c:v>
                </c:pt>
                <c:pt idx="38">
                  <c:v>5.8999999999999995</c:v>
                </c:pt>
                <c:pt idx="39">
                  <c:v>6.8</c:v>
                </c:pt>
                <c:pt idx="40">
                  <c:v>8</c:v>
                </c:pt>
                <c:pt idx="41">
                  <c:v>9.5500000000000007</c:v>
                </c:pt>
                <c:pt idx="42">
                  <c:v>8.8999999999999986</c:v>
                </c:pt>
                <c:pt idx="43">
                  <c:v>10.25</c:v>
                </c:pt>
                <c:pt idx="44">
                  <c:v>11.15</c:v>
                </c:pt>
                <c:pt idx="45">
                  <c:v>10.95</c:v>
                </c:pt>
                <c:pt idx="46">
                  <c:v>11.8</c:v>
                </c:pt>
                <c:pt idx="47">
                  <c:v>12.05</c:v>
                </c:pt>
                <c:pt idx="48">
                  <c:v>14</c:v>
                </c:pt>
                <c:pt idx="49">
                  <c:v>9</c:v>
                </c:pt>
                <c:pt idx="50">
                  <c:v>9.1999999999999993</c:v>
                </c:pt>
                <c:pt idx="51">
                  <c:v>9.8999999999999986</c:v>
                </c:pt>
                <c:pt idx="52">
                  <c:v>11.2</c:v>
                </c:pt>
                <c:pt idx="53">
                  <c:v>9.35</c:v>
                </c:pt>
                <c:pt idx="54">
                  <c:v>8.6999999999999993</c:v>
                </c:pt>
                <c:pt idx="55">
                  <c:v>11.05</c:v>
                </c:pt>
                <c:pt idx="56">
                  <c:v>11.05</c:v>
                </c:pt>
                <c:pt idx="57">
                  <c:v>12.3</c:v>
                </c:pt>
                <c:pt idx="58">
                  <c:v>14.350000000000001</c:v>
                </c:pt>
                <c:pt idx="59">
                  <c:v>10.55</c:v>
                </c:pt>
                <c:pt idx="60">
                  <c:v>9.1</c:v>
                </c:pt>
                <c:pt idx="61">
                  <c:v>8.9</c:v>
                </c:pt>
                <c:pt idx="62">
                  <c:v>9.3000000000000007</c:v>
                </c:pt>
                <c:pt idx="63">
                  <c:v>8.65</c:v>
                </c:pt>
                <c:pt idx="64">
                  <c:v>9.6000000000000014</c:v>
                </c:pt>
                <c:pt idx="65">
                  <c:v>7.15</c:v>
                </c:pt>
                <c:pt idx="66">
                  <c:v>7.7</c:v>
                </c:pt>
                <c:pt idx="67">
                  <c:v>8.15</c:v>
                </c:pt>
                <c:pt idx="68">
                  <c:v>6.4</c:v>
                </c:pt>
                <c:pt idx="69">
                  <c:v>8.25</c:v>
                </c:pt>
                <c:pt idx="70">
                  <c:v>9.25</c:v>
                </c:pt>
                <c:pt idx="71">
                  <c:v>12.05</c:v>
                </c:pt>
                <c:pt idx="72">
                  <c:v>10.899999999999999</c:v>
                </c:pt>
                <c:pt idx="73">
                  <c:v>9.3999999999999986</c:v>
                </c:pt>
                <c:pt idx="74">
                  <c:v>9.8000000000000007</c:v>
                </c:pt>
                <c:pt idx="75">
                  <c:v>10.25</c:v>
                </c:pt>
                <c:pt idx="76">
                  <c:v>11.35</c:v>
                </c:pt>
                <c:pt idx="77">
                  <c:v>11.4</c:v>
                </c:pt>
                <c:pt idx="78">
                  <c:v>10.3</c:v>
                </c:pt>
                <c:pt idx="79">
                  <c:v>9</c:v>
                </c:pt>
                <c:pt idx="80">
                  <c:v>6.9</c:v>
                </c:pt>
                <c:pt idx="81">
                  <c:v>6.7</c:v>
                </c:pt>
                <c:pt idx="82">
                  <c:v>8.6999999999999993</c:v>
                </c:pt>
                <c:pt idx="83">
                  <c:v>10.3</c:v>
                </c:pt>
                <c:pt idx="84">
                  <c:v>12.25</c:v>
                </c:pt>
                <c:pt idx="85">
                  <c:v>13.4</c:v>
                </c:pt>
                <c:pt idx="86">
                  <c:v>12.55</c:v>
                </c:pt>
                <c:pt idx="87">
                  <c:v>13.45</c:v>
                </c:pt>
                <c:pt idx="88">
                  <c:v>8.25</c:v>
                </c:pt>
                <c:pt idx="89">
                  <c:v>9.85</c:v>
                </c:pt>
                <c:pt idx="90">
                  <c:v>13.75</c:v>
                </c:pt>
                <c:pt idx="91">
                  <c:v>14.600000000000001</c:v>
                </c:pt>
              </c:numCache>
            </c:numRef>
          </c:val>
        </c:ser>
        <c:dLbls>
          <c:showLegendKey val="0"/>
          <c:showVal val="0"/>
          <c:showCatName val="0"/>
          <c:showSerName val="0"/>
          <c:showPercent val="0"/>
          <c:showBubbleSize val="0"/>
        </c:dLbls>
        <c:gapWidth val="0"/>
        <c:axId val="152133632"/>
        <c:axId val="152127360"/>
      </c:barChart>
      <c:lineChart>
        <c:grouping val="standard"/>
        <c:varyColors val="0"/>
        <c:ser>
          <c:idx val="0"/>
          <c:order val="0"/>
          <c:tx>
            <c:strRef>
              <c:f>DailyDemandData!$L$3</c:f>
              <c:strCache>
                <c:ptCount val="1"/>
                <c:pt idx="0">
                  <c:v>TAS Daily MD (MW)</c:v>
                </c:pt>
              </c:strCache>
            </c:strRef>
          </c:tx>
          <c:spPr>
            <a:ln w="19050">
              <a:solidFill>
                <a:srgbClr val="F37321"/>
              </a:solidFill>
              <a:prstDash val="solid"/>
            </a:ln>
          </c:spPr>
          <c:marker>
            <c:symbol val="none"/>
          </c:marker>
          <c:cat>
            <c:numRef>
              <c:f>DailyDemandData!$K$4:$K$95</c:f>
              <c:numCache>
                <c:formatCode>m/d/yyyy</c:formatCode>
                <c:ptCount val="92"/>
                <c:pt idx="0">
                  <c:v>41426</c:v>
                </c:pt>
                <c:pt idx="1">
                  <c:v>41427</c:v>
                </c:pt>
                <c:pt idx="2">
                  <c:v>41428</c:v>
                </c:pt>
                <c:pt idx="3">
                  <c:v>41429</c:v>
                </c:pt>
                <c:pt idx="4">
                  <c:v>41430</c:v>
                </c:pt>
                <c:pt idx="5">
                  <c:v>41431</c:v>
                </c:pt>
                <c:pt idx="6">
                  <c:v>41432</c:v>
                </c:pt>
                <c:pt idx="7">
                  <c:v>41433</c:v>
                </c:pt>
                <c:pt idx="8">
                  <c:v>41434</c:v>
                </c:pt>
                <c:pt idx="9">
                  <c:v>41435</c:v>
                </c:pt>
                <c:pt idx="10">
                  <c:v>41436</c:v>
                </c:pt>
                <c:pt idx="11">
                  <c:v>41437</c:v>
                </c:pt>
                <c:pt idx="12">
                  <c:v>41438</c:v>
                </c:pt>
                <c:pt idx="13">
                  <c:v>41439</c:v>
                </c:pt>
                <c:pt idx="14">
                  <c:v>41440</c:v>
                </c:pt>
                <c:pt idx="15">
                  <c:v>41441</c:v>
                </c:pt>
                <c:pt idx="16">
                  <c:v>41442</c:v>
                </c:pt>
                <c:pt idx="17">
                  <c:v>41443</c:v>
                </c:pt>
                <c:pt idx="18">
                  <c:v>41444</c:v>
                </c:pt>
                <c:pt idx="19">
                  <c:v>41445</c:v>
                </c:pt>
                <c:pt idx="20">
                  <c:v>41446</c:v>
                </c:pt>
                <c:pt idx="21">
                  <c:v>41447</c:v>
                </c:pt>
                <c:pt idx="22">
                  <c:v>41448</c:v>
                </c:pt>
                <c:pt idx="23">
                  <c:v>41449</c:v>
                </c:pt>
                <c:pt idx="24">
                  <c:v>41450</c:v>
                </c:pt>
                <c:pt idx="25">
                  <c:v>41451</c:v>
                </c:pt>
                <c:pt idx="26">
                  <c:v>41452</c:v>
                </c:pt>
                <c:pt idx="27">
                  <c:v>41453</c:v>
                </c:pt>
                <c:pt idx="28">
                  <c:v>41454</c:v>
                </c:pt>
                <c:pt idx="29">
                  <c:v>41455</c:v>
                </c:pt>
                <c:pt idx="30">
                  <c:v>41456</c:v>
                </c:pt>
                <c:pt idx="31">
                  <c:v>41457</c:v>
                </c:pt>
                <c:pt idx="32">
                  <c:v>41458</c:v>
                </c:pt>
                <c:pt idx="33">
                  <c:v>41459</c:v>
                </c:pt>
                <c:pt idx="34">
                  <c:v>41460</c:v>
                </c:pt>
                <c:pt idx="35">
                  <c:v>41461</c:v>
                </c:pt>
                <c:pt idx="36">
                  <c:v>41462</c:v>
                </c:pt>
                <c:pt idx="37">
                  <c:v>41463</c:v>
                </c:pt>
                <c:pt idx="38">
                  <c:v>41464</c:v>
                </c:pt>
                <c:pt idx="39">
                  <c:v>41465</c:v>
                </c:pt>
                <c:pt idx="40">
                  <c:v>41466</c:v>
                </c:pt>
                <c:pt idx="41">
                  <c:v>41467</c:v>
                </c:pt>
                <c:pt idx="42">
                  <c:v>41468</c:v>
                </c:pt>
                <c:pt idx="43">
                  <c:v>41469</c:v>
                </c:pt>
                <c:pt idx="44">
                  <c:v>41470</c:v>
                </c:pt>
                <c:pt idx="45">
                  <c:v>41471</c:v>
                </c:pt>
                <c:pt idx="46">
                  <c:v>41472</c:v>
                </c:pt>
                <c:pt idx="47">
                  <c:v>41473</c:v>
                </c:pt>
                <c:pt idx="48">
                  <c:v>41474</c:v>
                </c:pt>
                <c:pt idx="49">
                  <c:v>41475</c:v>
                </c:pt>
                <c:pt idx="50">
                  <c:v>41476</c:v>
                </c:pt>
                <c:pt idx="51">
                  <c:v>41477</c:v>
                </c:pt>
                <c:pt idx="52">
                  <c:v>41478</c:v>
                </c:pt>
                <c:pt idx="53">
                  <c:v>41479</c:v>
                </c:pt>
                <c:pt idx="54">
                  <c:v>41480</c:v>
                </c:pt>
                <c:pt idx="55">
                  <c:v>41481</c:v>
                </c:pt>
                <c:pt idx="56">
                  <c:v>41482</c:v>
                </c:pt>
                <c:pt idx="57">
                  <c:v>41483</c:v>
                </c:pt>
                <c:pt idx="58">
                  <c:v>41484</c:v>
                </c:pt>
                <c:pt idx="59">
                  <c:v>41485</c:v>
                </c:pt>
                <c:pt idx="60">
                  <c:v>41486</c:v>
                </c:pt>
                <c:pt idx="61">
                  <c:v>41487</c:v>
                </c:pt>
                <c:pt idx="62">
                  <c:v>41488</c:v>
                </c:pt>
                <c:pt idx="63">
                  <c:v>41489</c:v>
                </c:pt>
                <c:pt idx="64">
                  <c:v>41490</c:v>
                </c:pt>
                <c:pt idx="65">
                  <c:v>41491</c:v>
                </c:pt>
                <c:pt idx="66">
                  <c:v>41492</c:v>
                </c:pt>
                <c:pt idx="67">
                  <c:v>41493</c:v>
                </c:pt>
                <c:pt idx="68">
                  <c:v>41494</c:v>
                </c:pt>
                <c:pt idx="69">
                  <c:v>41495</c:v>
                </c:pt>
                <c:pt idx="70">
                  <c:v>41496</c:v>
                </c:pt>
                <c:pt idx="71">
                  <c:v>41497</c:v>
                </c:pt>
                <c:pt idx="72">
                  <c:v>41498</c:v>
                </c:pt>
                <c:pt idx="73">
                  <c:v>41499</c:v>
                </c:pt>
                <c:pt idx="74">
                  <c:v>41500</c:v>
                </c:pt>
                <c:pt idx="75">
                  <c:v>41501</c:v>
                </c:pt>
                <c:pt idx="76">
                  <c:v>41502</c:v>
                </c:pt>
                <c:pt idx="77">
                  <c:v>41503</c:v>
                </c:pt>
                <c:pt idx="78">
                  <c:v>41504</c:v>
                </c:pt>
                <c:pt idx="79">
                  <c:v>41505</c:v>
                </c:pt>
                <c:pt idx="80">
                  <c:v>41506</c:v>
                </c:pt>
                <c:pt idx="81">
                  <c:v>41507</c:v>
                </c:pt>
                <c:pt idx="82">
                  <c:v>41508</c:v>
                </c:pt>
                <c:pt idx="83">
                  <c:v>41509</c:v>
                </c:pt>
                <c:pt idx="84">
                  <c:v>41510</c:v>
                </c:pt>
                <c:pt idx="85">
                  <c:v>41511</c:v>
                </c:pt>
                <c:pt idx="86">
                  <c:v>41512</c:v>
                </c:pt>
                <c:pt idx="87">
                  <c:v>41513</c:v>
                </c:pt>
                <c:pt idx="88">
                  <c:v>41514</c:v>
                </c:pt>
                <c:pt idx="89">
                  <c:v>41515</c:v>
                </c:pt>
                <c:pt idx="90">
                  <c:v>41516</c:v>
                </c:pt>
                <c:pt idx="91">
                  <c:v>41517</c:v>
                </c:pt>
              </c:numCache>
            </c:numRef>
          </c:cat>
          <c:val>
            <c:numRef>
              <c:f>DailyDemandData!$L$4:$L$95</c:f>
              <c:numCache>
                <c:formatCode>_-* #,##0_-;\-* #,##0_-;_-* "-"??_-;_-@_-</c:formatCode>
                <c:ptCount val="92"/>
                <c:pt idx="0">
                  <c:v>1364</c:v>
                </c:pt>
                <c:pt idx="1">
                  <c:v>1438</c:v>
                </c:pt>
                <c:pt idx="2">
                  <c:v>1510</c:v>
                </c:pt>
                <c:pt idx="3">
                  <c:v>1405</c:v>
                </c:pt>
                <c:pt idx="4">
                  <c:v>1482</c:v>
                </c:pt>
                <c:pt idx="5">
                  <c:v>1434</c:v>
                </c:pt>
                <c:pt idx="6">
                  <c:v>1454</c:v>
                </c:pt>
                <c:pt idx="7">
                  <c:v>1390</c:v>
                </c:pt>
                <c:pt idx="8">
                  <c:v>1363</c:v>
                </c:pt>
                <c:pt idx="9">
                  <c:v>1436</c:v>
                </c:pt>
                <c:pt idx="10">
                  <c:v>1475</c:v>
                </c:pt>
                <c:pt idx="11">
                  <c:v>1463</c:v>
                </c:pt>
                <c:pt idx="12">
                  <c:v>1449</c:v>
                </c:pt>
                <c:pt idx="13">
                  <c:v>1496</c:v>
                </c:pt>
                <c:pt idx="14">
                  <c:v>1445</c:v>
                </c:pt>
                <c:pt idx="15">
                  <c:v>1527</c:v>
                </c:pt>
                <c:pt idx="16">
                  <c:v>1529</c:v>
                </c:pt>
                <c:pt idx="17">
                  <c:v>1525</c:v>
                </c:pt>
                <c:pt idx="18">
                  <c:v>1560</c:v>
                </c:pt>
                <c:pt idx="19">
                  <c:v>1587</c:v>
                </c:pt>
                <c:pt idx="20">
                  <c:v>1638</c:v>
                </c:pt>
                <c:pt idx="21">
                  <c:v>1521</c:v>
                </c:pt>
                <c:pt idx="22">
                  <c:v>1551</c:v>
                </c:pt>
                <c:pt idx="23">
                  <c:v>1683</c:v>
                </c:pt>
                <c:pt idx="24">
                  <c:v>1642</c:v>
                </c:pt>
                <c:pt idx="25">
                  <c:v>1606</c:v>
                </c:pt>
                <c:pt idx="26">
                  <c:v>1598</c:v>
                </c:pt>
                <c:pt idx="27">
                  <c:v>1506</c:v>
                </c:pt>
                <c:pt idx="28">
                  <c:v>1458</c:v>
                </c:pt>
                <c:pt idx="29">
                  <c:v>1389</c:v>
                </c:pt>
                <c:pt idx="30">
                  <c:v>1468</c:v>
                </c:pt>
                <c:pt idx="31">
                  <c:v>1510</c:v>
                </c:pt>
                <c:pt idx="32">
                  <c:v>1505</c:v>
                </c:pt>
                <c:pt idx="33">
                  <c:v>1492</c:v>
                </c:pt>
                <c:pt idx="34">
                  <c:v>1568</c:v>
                </c:pt>
                <c:pt idx="35">
                  <c:v>1565</c:v>
                </c:pt>
                <c:pt idx="36">
                  <c:v>1524</c:v>
                </c:pt>
                <c:pt idx="37">
                  <c:v>1567</c:v>
                </c:pt>
                <c:pt idx="38">
                  <c:v>1629</c:v>
                </c:pt>
                <c:pt idx="39">
                  <c:v>1619</c:v>
                </c:pt>
                <c:pt idx="40">
                  <c:v>1563</c:v>
                </c:pt>
                <c:pt idx="41">
                  <c:v>1538</c:v>
                </c:pt>
                <c:pt idx="42">
                  <c:v>1423</c:v>
                </c:pt>
                <c:pt idx="43">
                  <c:v>1412</c:v>
                </c:pt>
                <c:pt idx="44">
                  <c:v>1391</c:v>
                </c:pt>
                <c:pt idx="45">
                  <c:v>1399</c:v>
                </c:pt>
                <c:pt idx="46">
                  <c:v>1382</c:v>
                </c:pt>
                <c:pt idx="47">
                  <c:v>1393</c:v>
                </c:pt>
                <c:pt idx="48">
                  <c:v>1356</c:v>
                </c:pt>
                <c:pt idx="49">
                  <c:v>1410</c:v>
                </c:pt>
                <c:pt idx="50">
                  <c:v>1455</c:v>
                </c:pt>
                <c:pt idx="51">
                  <c:v>1513</c:v>
                </c:pt>
                <c:pt idx="52">
                  <c:v>1517</c:v>
                </c:pt>
                <c:pt idx="53">
                  <c:v>1498</c:v>
                </c:pt>
                <c:pt idx="54">
                  <c:v>1528</c:v>
                </c:pt>
                <c:pt idx="55">
                  <c:v>1493</c:v>
                </c:pt>
                <c:pt idx="56">
                  <c:v>1420</c:v>
                </c:pt>
                <c:pt idx="57">
                  <c:v>1427</c:v>
                </c:pt>
                <c:pt idx="58">
                  <c:v>1451</c:v>
                </c:pt>
                <c:pt idx="59">
                  <c:v>1475</c:v>
                </c:pt>
                <c:pt idx="60">
                  <c:v>1580</c:v>
                </c:pt>
                <c:pt idx="61">
                  <c:v>1548</c:v>
                </c:pt>
                <c:pt idx="62">
                  <c:v>1539</c:v>
                </c:pt>
                <c:pt idx="63">
                  <c:v>1534</c:v>
                </c:pt>
                <c:pt idx="64">
                  <c:v>1502</c:v>
                </c:pt>
                <c:pt idx="65">
                  <c:v>1616</c:v>
                </c:pt>
                <c:pt idx="66">
                  <c:v>1575</c:v>
                </c:pt>
                <c:pt idx="67">
                  <c:v>1568</c:v>
                </c:pt>
                <c:pt idx="68">
                  <c:v>1596</c:v>
                </c:pt>
                <c:pt idx="69">
                  <c:v>1595</c:v>
                </c:pt>
                <c:pt idx="70">
                  <c:v>1464</c:v>
                </c:pt>
                <c:pt idx="71">
                  <c:v>1449</c:v>
                </c:pt>
                <c:pt idx="72">
                  <c:v>1579</c:v>
                </c:pt>
                <c:pt idx="73">
                  <c:v>1576</c:v>
                </c:pt>
                <c:pt idx="74">
                  <c:v>1575</c:v>
                </c:pt>
                <c:pt idx="75">
                  <c:v>1513</c:v>
                </c:pt>
                <c:pt idx="76">
                  <c:v>1477</c:v>
                </c:pt>
                <c:pt idx="77">
                  <c:v>1409</c:v>
                </c:pt>
                <c:pt idx="78">
                  <c:v>1488</c:v>
                </c:pt>
                <c:pt idx="79">
                  <c:v>1534</c:v>
                </c:pt>
                <c:pt idx="80">
                  <c:v>1575</c:v>
                </c:pt>
                <c:pt idx="81">
                  <c:v>1637</c:v>
                </c:pt>
                <c:pt idx="82">
                  <c:v>1538</c:v>
                </c:pt>
                <c:pt idx="83">
                  <c:v>1507</c:v>
                </c:pt>
                <c:pt idx="84">
                  <c:v>1400</c:v>
                </c:pt>
                <c:pt idx="85">
                  <c:v>1403</c:v>
                </c:pt>
                <c:pt idx="86">
                  <c:v>1467</c:v>
                </c:pt>
                <c:pt idx="87">
                  <c:v>1480</c:v>
                </c:pt>
                <c:pt idx="88">
                  <c:v>1457</c:v>
                </c:pt>
                <c:pt idx="89">
                  <c:v>1482</c:v>
                </c:pt>
                <c:pt idx="90">
                  <c:v>1352</c:v>
                </c:pt>
                <c:pt idx="91">
                  <c:v>1294</c:v>
                </c:pt>
              </c:numCache>
            </c:numRef>
          </c:val>
          <c:smooth val="0"/>
        </c:ser>
        <c:dLbls>
          <c:showLegendKey val="0"/>
          <c:showVal val="0"/>
          <c:showCatName val="0"/>
          <c:showSerName val="0"/>
          <c:showPercent val="0"/>
          <c:showBubbleSize val="0"/>
        </c:dLbls>
        <c:marker val="1"/>
        <c:smooth val="0"/>
        <c:axId val="149743872"/>
        <c:axId val="152125440"/>
      </c:lineChart>
      <c:dateAx>
        <c:axId val="149743872"/>
        <c:scaling>
          <c:orientation val="minMax"/>
        </c:scaling>
        <c:delete val="0"/>
        <c:axPos val="b"/>
        <c:numFmt formatCode="dd/mm/yyyy;@" sourceLinked="0"/>
        <c:majorTickMark val="out"/>
        <c:minorTickMark val="none"/>
        <c:tickLblPos val="nextTo"/>
        <c:spPr>
          <a:ln w="6350">
            <a:solidFill>
              <a:srgbClr val="948671"/>
            </a:solidFill>
            <a:prstDash val="solid"/>
          </a:ln>
        </c:spPr>
        <c:txPr>
          <a:bodyPr/>
          <a:lstStyle/>
          <a:p>
            <a:pPr>
              <a:defRPr sz="700" b="0" i="0">
                <a:solidFill>
                  <a:srgbClr val="000000"/>
                </a:solidFill>
                <a:latin typeface="Arial"/>
                <a:ea typeface="Arial"/>
                <a:cs typeface="Arial"/>
              </a:defRPr>
            </a:pPr>
            <a:endParaRPr lang="en-US"/>
          </a:p>
        </c:txPr>
        <c:crossAx val="152125440"/>
        <c:crossesAt val="-1000"/>
        <c:auto val="1"/>
        <c:lblOffset val="100"/>
        <c:baseTimeUnit val="days"/>
        <c:majorUnit val="5"/>
      </c:dateAx>
      <c:valAx>
        <c:axId val="152125440"/>
        <c:scaling>
          <c:orientation val="minMax"/>
        </c:scaling>
        <c:delete val="0"/>
        <c:axPos val="l"/>
        <c:majorGridlines>
          <c:spPr>
            <a:ln w="12700">
              <a:solidFill>
                <a:srgbClr val="EFEBE9"/>
              </a:solidFill>
              <a:prstDash val="solid"/>
            </a:ln>
          </c:spPr>
        </c:majorGridlines>
        <c:title>
          <c:tx>
            <c:rich>
              <a:bodyPr rot="-5400000" vert="horz"/>
              <a:lstStyle/>
              <a:p>
                <a:pPr>
                  <a:defRPr sz="900" b="1" i="0">
                    <a:solidFill>
                      <a:srgbClr val="000000"/>
                    </a:solidFill>
                    <a:latin typeface="Arial"/>
                    <a:ea typeface="Arial"/>
                    <a:cs typeface="Arial"/>
                  </a:defRPr>
                </a:pPr>
                <a:r>
                  <a:rPr lang="en-US"/>
                  <a:t>Daily MD (MW)</a:t>
                </a:r>
              </a:p>
            </c:rich>
          </c:tx>
          <c:layout/>
          <c:overlay val="0"/>
        </c:title>
        <c:numFmt formatCode="#,##0" sourceLinked="0"/>
        <c:majorTickMark val="out"/>
        <c:minorTickMark val="none"/>
        <c:tickLblPos val="nextTo"/>
        <c:spPr>
          <a:ln w="6350">
            <a:solidFill>
              <a:srgbClr val="948671"/>
            </a:solidFill>
            <a:prstDash val="solid"/>
          </a:ln>
        </c:spPr>
        <c:txPr>
          <a:bodyPr/>
          <a:lstStyle/>
          <a:p>
            <a:pPr>
              <a:defRPr sz="800" b="0" i="0">
                <a:solidFill>
                  <a:srgbClr val="000000"/>
                </a:solidFill>
                <a:latin typeface="Arial"/>
                <a:ea typeface="Arial"/>
                <a:cs typeface="Arial"/>
              </a:defRPr>
            </a:pPr>
            <a:endParaRPr lang="en-US"/>
          </a:p>
        </c:txPr>
        <c:crossAx val="149743872"/>
        <c:crosses val="autoZero"/>
        <c:crossBetween val="between"/>
      </c:valAx>
      <c:valAx>
        <c:axId val="152127360"/>
        <c:scaling>
          <c:orientation val="minMax"/>
        </c:scaling>
        <c:delete val="0"/>
        <c:axPos val="r"/>
        <c:title>
          <c:tx>
            <c:rich>
              <a:bodyPr rot="-5400000" vert="horz"/>
              <a:lstStyle/>
              <a:p>
                <a:pPr>
                  <a:defRPr/>
                </a:pPr>
                <a:r>
                  <a:rPr lang="en-AU" sz="1000" b="1" i="0" u="none" strike="noStrike" baseline="0">
                    <a:effectLst/>
                  </a:rPr>
                  <a:t>Hobart </a:t>
                </a:r>
                <a:r>
                  <a:rPr lang="en-AU"/>
                  <a:t>Average Temp. (</a:t>
                </a:r>
                <a:r>
                  <a:rPr lang="en-AU" baseline="30000"/>
                  <a:t>o</a:t>
                </a:r>
                <a:r>
                  <a:rPr lang="en-AU" baseline="0"/>
                  <a:t>C)</a:t>
                </a:r>
                <a:endParaRPr lang="en-AU"/>
              </a:p>
            </c:rich>
          </c:tx>
          <c:layout/>
          <c:overlay val="0"/>
        </c:title>
        <c:numFmt formatCode="_-* #,##0.0_-;\-* #,##0.0_-;_-* &quot;-&quot;??_-;_-@_-" sourceLinked="1"/>
        <c:majorTickMark val="out"/>
        <c:minorTickMark val="none"/>
        <c:tickLblPos val="nextTo"/>
        <c:crossAx val="152133632"/>
        <c:crosses val="max"/>
        <c:crossBetween val="between"/>
      </c:valAx>
      <c:catAx>
        <c:axId val="152133632"/>
        <c:scaling>
          <c:orientation val="minMax"/>
        </c:scaling>
        <c:delete val="1"/>
        <c:axPos val="b"/>
        <c:numFmt formatCode="General" sourceLinked="1"/>
        <c:majorTickMark val="out"/>
        <c:minorTickMark val="none"/>
        <c:tickLblPos val="none"/>
        <c:crossAx val="152127360"/>
        <c:crosses val="autoZero"/>
        <c:auto val="1"/>
        <c:lblAlgn val="ctr"/>
        <c:lblOffset val="100"/>
        <c:tickLblSkip val="1"/>
        <c:tickMarkSkip val="1"/>
        <c:noMultiLvlLbl val="1"/>
      </c:catAx>
      <c:spPr>
        <a:solidFill>
          <a:srgbClr val="F7F5F5"/>
        </a:solidFill>
      </c:spPr>
    </c:plotArea>
    <c:legend>
      <c:legendPos val="b"/>
      <c:layout>
        <c:manualLayout>
          <c:xMode val="edge"/>
          <c:yMode val="edge"/>
          <c:x val="0.33643406781750657"/>
          <c:y val="0.93088986259313167"/>
          <c:w val="0.43372789377602006"/>
          <c:h val="6.0905006551183222E-2"/>
        </c:manualLayout>
      </c:layout>
      <c:overlay val="0"/>
      <c:spPr>
        <a:solidFill>
          <a:srgbClr val="FFFFFF"/>
        </a:solidFill>
        <a:ln>
          <a:noFill/>
          <a:round/>
        </a:ln>
        <a:effectLst/>
        <a:extLst>
          <a:ext uri="{91240B29-F687-4F45-9708-019B960494DF}">
            <a14:hiddenLine xmlns:a14="http://schemas.microsoft.com/office/drawing/2010/main">
              <a:noFill/>
              <a:round/>
            </a14:hiddenLine>
          </a:ext>
        </a:extLst>
      </c:spPr>
      <c:txPr>
        <a:bodyPr/>
        <a:lstStyle/>
        <a:p>
          <a:pPr>
            <a:defRPr sz="800" b="0" i="0">
              <a:solidFill>
                <a:srgbClr val="000000"/>
              </a:solidFill>
              <a:latin typeface="Arial"/>
              <a:ea typeface="Arial"/>
              <a:cs typeface="Arial"/>
            </a:defRPr>
          </a:pPr>
          <a:endParaRPr lang="en-US"/>
        </a:p>
      </c:txPr>
    </c:legend>
    <c:plotVisOnly val="1"/>
    <c:dispBlanksAs val="gap"/>
    <c:showDLblsOverMax val="0"/>
  </c:chart>
  <c:spPr>
    <a:solidFill>
      <a:srgbClr val="F7F5F5"/>
    </a:solidFill>
    <a:ln w="25400">
      <a:noFill/>
    </a:ln>
  </c:spPr>
  <c:printSettings>
    <c:headerFooter/>
    <c:pageMargins b="0.75000000000000033" l="0.70000000000000029" r="0.70000000000000029" t="0.75000000000000033" header="0.30000000000000016" footer="0.30000000000000016"/>
    <c:pageSetup orientation="portrait"/>
  </c:printSettings>
</c:chartSpace>
</file>

<file path=xl/drawings/_rels/drawing2.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2" Type="http://schemas.openxmlformats.org/officeDocument/2006/relationships/chart" Target="../charts/chart4.xml"/><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1.xml"/></Relationships>
</file>

<file path=xl/drawings/drawing1.xml><?xml version="1.0" encoding="utf-8"?>
<xdr:wsDr xmlns:xdr="http://schemas.openxmlformats.org/drawingml/2006/spreadsheetDrawing" xmlns:a="http://schemas.openxmlformats.org/drawingml/2006/main">
  <xdr:twoCellAnchor>
    <xdr:from>
      <xdr:col>4</xdr:col>
      <xdr:colOff>1084503</xdr:colOff>
      <xdr:row>2</xdr:row>
      <xdr:rowOff>5443</xdr:rowOff>
    </xdr:from>
    <xdr:to>
      <xdr:col>14</xdr:col>
      <xdr:colOff>254455</xdr:colOff>
      <xdr:row>38</xdr:row>
      <xdr:rowOff>114300</xdr:rowOff>
    </xdr:to>
    <xdr:sp macro="" textlink="">
      <xdr:nvSpPr>
        <xdr:cNvPr id="2" name="TextBox 1"/>
        <xdr:cNvSpPr txBox="1"/>
      </xdr:nvSpPr>
      <xdr:spPr>
        <a:xfrm>
          <a:off x="6551853" y="367393"/>
          <a:ext cx="6837577" cy="63191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b="1" u="none">
              <a:solidFill>
                <a:schemeClr val="dk1"/>
              </a:solidFill>
              <a:effectLst/>
              <a:latin typeface="Arial" panose="020B0604020202020204" pitchFamily="34" charset="0"/>
              <a:ea typeface="+mn-ea"/>
              <a:cs typeface="Arial" panose="020B0604020202020204" pitchFamily="34" charset="0"/>
            </a:rPr>
            <a:t>Summer across Australia </a:t>
          </a:r>
          <a:r>
            <a:rPr lang="en-AU" sz="1000">
              <a:solidFill>
                <a:schemeClr val="dk1"/>
              </a:solidFill>
              <a:effectLst/>
              <a:latin typeface="Arial" panose="020B0604020202020204" pitchFamily="34" charset="0"/>
              <a:ea typeface="+mn-ea"/>
              <a:cs typeface="Arial" panose="020B0604020202020204" pitchFamily="34" charset="0"/>
            </a:rPr>
            <a:t>December 2013 and January 2014 both recorded above average maximum and minimum temperatures across Australia. Maximum temperatures were above average in all NEM regions, and minimum temperatures were above average in all NEM regions except Tasmania in these months. In February 2013, above average maximum temperatures were recorded in all NEM regions except Queensland, and above average minimum temperatures were recorded in all NEM regions.</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An intense heatwave occurred from 13 to 18 January 2014 across southeast Australia, with records being set for number of very hot consecutive days in both Melbourne and Adelaide. Despite the extreme conditions, NEM-wide summer MD did not exceed historic levels. In Victoria, however, the 2009 summer MD record was exceeded, and in South Australia the 2011 record summer MD was exceeded.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b="1" u="none">
              <a:solidFill>
                <a:schemeClr val="dk1"/>
              </a:solidFill>
              <a:effectLst/>
              <a:latin typeface="Arial" panose="020B0604020202020204" pitchFamily="34" charset="0"/>
              <a:ea typeface="+mn-ea"/>
              <a:cs typeface="Arial" panose="020B0604020202020204" pitchFamily="34" charset="0"/>
            </a:rPr>
            <a:t>Queensland summer </a:t>
          </a:r>
          <a:r>
            <a:rPr lang="en-AU" sz="1000">
              <a:solidFill>
                <a:schemeClr val="dk1"/>
              </a:solidFill>
              <a:effectLst/>
              <a:latin typeface="Arial" panose="020B0604020202020204" pitchFamily="34" charset="0"/>
              <a:ea typeface="+mn-ea"/>
              <a:cs typeface="Arial" panose="020B0604020202020204" pitchFamily="34" charset="0"/>
            </a:rPr>
            <a:t>Summer MD of 8,374 MW occurred at approximately 3.30 pm on Wednesday 22 January 2014, after three days of sustained high temperatures in Brisbane of 33.5 °C, 32.9 °C, and 35.3 °C. This MD was the lowest experienced in the past six years, despite higher temperatures than in all but one of those years. This reduced temperature sensitivity of peak demand suggests that PV and energy efficiency measures are having an increasing impact on MD.</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b="1" u="none">
              <a:solidFill>
                <a:schemeClr val="dk1"/>
              </a:solidFill>
              <a:effectLst/>
              <a:latin typeface="Arial" panose="020B0604020202020204" pitchFamily="34" charset="0"/>
              <a:ea typeface="+mn-ea"/>
              <a:cs typeface="Arial" panose="020B0604020202020204" pitchFamily="34" charset="0"/>
            </a:rPr>
            <a:t>New South Wales summer </a:t>
          </a:r>
          <a:r>
            <a:rPr lang="en-AU" sz="1000">
              <a:solidFill>
                <a:schemeClr val="dk1"/>
              </a:solidFill>
              <a:effectLst/>
              <a:latin typeface="Arial" panose="020B0604020202020204" pitchFamily="34" charset="0"/>
              <a:ea typeface="+mn-ea"/>
              <a:cs typeface="Arial" panose="020B0604020202020204" pitchFamily="34" charset="0"/>
            </a:rPr>
            <a:t>Summer MD of 12,027 MW occurred at approximately 4.30 pm on Friday 20 December 2013, with a maximum temperature of 33.5 °C in Sydney. This MD was the lowest experienced in the past six years. This was partially driven by a decline in large industrial consumption from 2010-11, due primarily to the Kurri Kurri aluminium smelter closure. The decline in MD is consistent with the decline in average demand, with no significant observable decrease in the temperature sensitivity of MD.</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b="1" u="none">
              <a:solidFill>
                <a:schemeClr val="dk1"/>
              </a:solidFill>
              <a:effectLst/>
              <a:latin typeface="Arial" panose="020B0604020202020204" pitchFamily="34" charset="0"/>
              <a:ea typeface="+mn-ea"/>
              <a:cs typeface="Arial" panose="020B0604020202020204" pitchFamily="34" charset="0"/>
            </a:rPr>
            <a:t>South Australia summer </a:t>
          </a:r>
          <a:r>
            <a:rPr lang="en-AU" sz="1000">
              <a:solidFill>
                <a:schemeClr val="dk1"/>
              </a:solidFill>
              <a:effectLst/>
              <a:latin typeface="Arial" panose="020B0604020202020204" pitchFamily="34" charset="0"/>
              <a:ea typeface="+mn-ea"/>
              <a:cs typeface="Arial" panose="020B0604020202020204" pitchFamily="34" charset="0"/>
            </a:rPr>
            <a:t>Summer MD of 3,281 MW occurred at approximately 6.30 pm on Thursday 16 January 2014, with a maximum temperature of 44.2 °C and a minimum overnight temperature of 29.9 °C. This was the fourth day in an intense heatwave during which Adelaide set a record of five consecutive days with maximum temperatures above 42 °C. This MD was the highest experienced in South Australia since the record MD in 2011. The 2013-14 summer ratio of average demand to peak demand was the highest of the past six summers, with MD more than twice average demand. This indicates that the sensitivity of MD to temperature has not significantly decreased.</a:t>
          </a:r>
        </a:p>
        <a:p>
          <a:endParaRPr lang="en-AU" sz="1000" u="sng">
            <a:solidFill>
              <a:schemeClr val="dk1"/>
            </a:solidFill>
            <a:effectLst/>
            <a:latin typeface="Arial" panose="020B0604020202020204" pitchFamily="34" charset="0"/>
            <a:ea typeface="+mn-ea"/>
            <a:cs typeface="Arial" panose="020B0604020202020204" pitchFamily="34" charset="0"/>
          </a:endParaRPr>
        </a:p>
        <a:p>
          <a:r>
            <a:rPr lang="en-AU" sz="1000" b="1" u="none">
              <a:solidFill>
                <a:schemeClr val="dk1"/>
              </a:solidFill>
              <a:effectLst/>
              <a:latin typeface="Arial" panose="020B0604020202020204" pitchFamily="34" charset="0"/>
              <a:ea typeface="+mn-ea"/>
              <a:cs typeface="Arial" panose="020B0604020202020204" pitchFamily="34" charset="0"/>
            </a:rPr>
            <a:t>Victoria summer </a:t>
          </a:r>
          <a:r>
            <a:rPr lang="en-AU" sz="1000">
              <a:solidFill>
                <a:schemeClr val="dk1"/>
              </a:solidFill>
              <a:effectLst/>
              <a:latin typeface="Arial" panose="020B0604020202020204" pitchFamily="34" charset="0"/>
              <a:ea typeface="+mn-ea"/>
              <a:cs typeface="Arial" panose="020B0604020202020204" pitchFamily="34" charset="0"/>
            </a:rPr>
            <a:t>Summer MD of 10,313 MW occurred at approximately 4.30 pm on Tuesday 28 January 2014, with a maximum temperature of 42.0 °C in Melbourne. The MD was the highest experienced in Victoria since the record MD in 2009. The 2013-14 summer average of the top ten daily demands was the highest in the past six years, whereas the average demand was the lowest in the past six years. This indicates that the sensitivity of MD to temperature has not significantly decreased.</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b="1" u="none">
              <a:solidFill>
                <a:schemeClr val="dk1"/>
              </a:solidFill>
              <a:effectLst/>
              <a:latin typeface="Arial" panose="020B0604020202020204" pitchFamily="34" charset="0"/>
              <a:ea typeface="+mn-ea"/>
              <a:cs typeface="Arial" panose="020B0604020202020204" pitchFamily="34" charset="0"/>
            </a:rPr>
            <a:t>Tasmania winter </a:t>
          </a:r>
          <a:r>
            <a:rPr lang="en-AU" sz="1000">
              <a:solidFill>
                <a:schemeClr val="dk1"/>
              </a:solidFill>
              <a:effectLst/>
              <a:latin typeface="Arial" panose="020B0604020202020204" pitchFamily="34" charset="0"/>
              <a:ea typeface="+mn-ea"/>
              <a:cs typeface="Arial" panose="020B0604020202020204" pitchFamily="34" charset="0"/>
            </a:rPr>
            <a:t>Winter MD of 1,683 MW occurred at approximately 8.30 am on Monday 24 June 2013, with a maximum temperature of 9.8 °C in Hobart, and a minimum temperature of 1.5 °C. High demand days typically saw morning rather than afternoon peaks. This winter MD was the second lowest experienced in the past six years. The reduction in peak demand over the past six years is consistent with the change in average demand, indicating that the sensitivity of MD demand has not significantly changed over this period.</a:t>
          </a:r>
        </a:p>
        <a:p>
          <a:pPr marL="0" marR="0" indent="0" defTabSz="914400" eaLnBrk="1" fontAlgn="auto" latinLnBrk="0" hangingPunct="1">
            <a:lnSpc>
              <a:spcPct val="100000"/>
            </a:lnSpc>
            <a:spcBef>
              <a:spcPts val="0"/>
            </a:spcBef>
            <a:spcAft>
              <a:spcPts val="0"/>
            </a:spcAft>
            <a:buClrTx/>
            <a:buSzTx/>
            <a:buFontTx/>
            <a:buNone/>
            <a:tabLst/>
            <a:defRPr/>
          </a:pPr>
          <a:endParaRPr lang="en-AU"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59994</xdr:colOff>
      <xdr:row>9</xdr:row>
      <xdr:rowOff>8964</xdr:rowOff>
    </xdr:from>
    <xdr:to>
      <xdr:col>9</xdr:col>
      <xdr:colOff>0</xdr:colOff>
      <xdr:row>19</xdr:row>
      <xdr:rowOff>52507</xdr:rowOff>
    </xdr:to>
    <xdr:sp macro="" textlink="">
      <xdr:nvSpPr>
        <xdr:cNvPr id="2" name="TextBox 1"/>
        <xdr:cNvSpPr txBox="1"/>
      </xdr:nvSpPr>
      <xdr:spPr>
        <a:xfrm>
          <a:off x="59994" y="1628214"/>
          <a:ext cx="5712156" cy="1662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Summer MD was 8,374 MW and occurred at approximately 3.30 pm on Wednesday 22 January 2014.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This day was the third day of sustained high temperatures from 20 January to 22 January with maximum temperatures in Brisbane reaching 33.5 °C, 32.9 °C, and 35.3 °C respectively.</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Brisbane’s maximum temperature for the summer period was 38.7 °C on 4 January 2014. Demand on this day (a Saturday) reached 8,344 MW.</a:t>
          </a:r>
        </a:p>
      </xdr:txBody>
    </xdr:sp>
    <xdr:clientData/>
  </xdr:twoCellAnchor>
  <xdr:twoCellAnchor>
    <xdr:from>
      <xdr:col>0</xdr:col>
      <xdr:colOff>59996</xdr:colOff>
      <xdr:row>28</xdr:row>
      <xdr:rowOff>95250</xdr:rowOff>
    </xdr:from>
    <xdr:to>
      <xdr:col>9</xdr:col>
      <xdr:colOff>0</xdr:colOff>
      <xdr:row>37</xdr:row>
      <xdr:rowOff>35859</xdr:rowOff>
    </xdr:to>
    <xdr:sp macro="" textlink="">
      <xdr:nvSpPr>
        <xdr:cNvPr id="3" name="TextBox 2"/>
        <xdr:cNvSpPr txBox="1"/>
      </xdr:nvSpPr>
      <xdr:spPr>
        <a:xfrm>
          <a:off x="59996" y="5438775"/>
          <a:ext cx="5712154" cy="131220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2013-14 summer MD of 8,374 MW was the lowest experienced in the past six years. The highest recorded MD in Queensland was 8,897 MW on 18 January 2010, with a maximum temperature in Brisbane of 34.9 °C. This is lower than the maximum temperature of 35.3 °C on the 2013-14 summer MD day.</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Daily MD levels consistently followed temperature patterns throughout the summer, showing that demand in Queensland remains sensitive to temperature. However, as evidenced by the MD level in 2013-14 and associated maximum temperature, this sensitivity is decreasing. This suggests that PV and energy efficiency measures are having an impact in reducing MD.</a:t>
          </a:r>
        </a:p>
        <a:p>
          <a:endParaRPr lang="en-AU" sz="800">
            <a:latin typeface="Arial" pitchFamily="34" charset="0"/>
            <a:cs typeface="Arial" pitchFamily="34" charset="0"/>
          </a:endParaRPr>
        </a:p>
      </xdr:txBody>
    </xdr:sp>
    <xdr:clientData/>
  </xdr:twoCellAnchor>
  <xdr:twoCellAnchor>
    <xdr:from>
      <xdr:col>0</xdr:col>
      <xdr:colOff>68095</xdr:colOff>
      <xdr:row>46</xdr:row>
      <xdr:rowOff>85725</xdr:rowOff>
    </xdr:from>
    <xdr:to>
      <xdr:col>9</xdr:col>
      <xdr:colOff>9525</xdr:colOff>
      <xdr:row>55</xdr:row>
      <xdr:rowOff>76200</xdr:rowOff>
    </xdr:to>
    <xdr:sp macro="" textlink="">
      <xdr:nvSpPr>
        <xdr:cNvPr id="4" name="TextBox 3"/>
        <xdr:cNvSpPr txBox="1"/>
      </xdr:nvSpPr>
      <xdr:spPr>
        <a:xfrm>
          <a:off x="68095" y="8505825"/>
          <a:ext cx="5713580" cy="1447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top five demand days occurred in January and were driven by two heatwaves: one early January (1 to 6 January) and one in mid-January (19 to 22 January). On both occasions, daily maximum temperatures exceeded 30 °C.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During the early January heatwave, Queensland recorded its highest daily maximum, minimum, and mean temperatures on 3 January 2014. Brisbane experienced its highest maximum temperature for the summer on the following day, Saturday 4 January. Demand reached 8,344 MW on this day; this was the highest demand experienced on a Saturday in Queensland over the past six years. </a:t>
          </a:r>
        </a:p>
      </xdr:txBody>
    </xdr:sp>
    <xdr:clientData/>
  </xdr:twoCellAnchor>
  <xdr:absoluteAnchor>
    <xdr:pos x="6603546" y="3838575"/>
    <xdr:ext cx="7268400" cy="2880000"/>
    <xdr:graphicFrame macro="">
      <xdr:nvGraphicFramePr>
        <xdr:cNvPr id="15" name="Chart 1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03546" y="323850"/>
    <xdr:ext cx="7268400" cy="2880000"/>
    <xdr:graphicFrame macro="">
      <xdr:nvGraphicFramePr>
        <xdr:cNvPr id="17" name="Chart 1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editAs="oneCell">
    <xdr:from>
      <xdr:col>10</xdr:col>
      <xdr:colOff>9525</xdr:colOff>
      <xdr:row>40</xdr:row>
      <xdr:rowOff>123825</xdr:rowOff>
    </xdr:from>
    <xdr:to>
      <xdr:col>21</xdr:col>
      <xdr:colOff>571500</xdr:colOff>
      <xdr:row>56</xdr:row>
      <xdr:rowOff>9525</xdr:rowOff>
    </xdr:to>
    <xdr:pic>
      <xdr:nvPicPr>
        <xdr:cNvPr id="8" name="Picture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38925" y="7524750"/>
          <a:ext cx="72675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59994</xdr:colOff>
      <xdr:row>8</xdr:row>
      <xdr:rowOff>100855</xdr:rowOff>
    </xdr:from>
    <xdr:to>
      <xdr:col>9</xdr:col>
      <xdr:colOff>0</xdr:colOff>
      <xdr:row>19</xdr:row>
      <xdr:rowOff>9526</xdr:rowOff>
    </xdr:to>
    <xdr:sp macro="" textlink="">
      <xdr:nvSpPr>
        <xdr:cNvPr id="2" name="TextBox 1"/>
        <xdr:cNvSpPr txBox="1"/>
      </xdr:nvSpPr>
      <xdr:spPr>
        <a:xfrm>
          <a:off x="59994" y="1558180"/>
          <a:ext cx="5712156" cy="16898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Summer MD was 12,027 MW and occurred at approximately 4.30 pm on Friday 20 December 2013, with a maximum temperature of 33.5 °C in Sydney.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Sydney temperatures were mild overall during summer 2013-14, with a maximum summer temperature of 36.5 °C on Thursday 2 January 2014. Demand on this day reached only 9,988 MW, likely subdued by the Christmas-New Year holiday period.</a:t>
          </a:r>
        </a:p>
        <a:p>
          <a:endParaRPr lang="en-AU"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59995</xdr:colOff>
      <xdr:row>28</xdr:row>
      <xdr:rowOff>53340</xdr:rowOff>
    </xdr:from>
    <xdr:to>
      <xdr:col>9</xdr:col>
      <xdr:colOff>9524</xdr:colOff>
      <xdr:row>37</xdr:row>
      <xdr:rowOff>114299</xdr:rowOff>
    </xdr:to>
    <xdr:sp macro="" textlink="">
      <xdr:nvSpPr>
        <xdr:cNvPr id="3" name="TextBox 2"/>
        <xdr:cNvSpPr txBox="1"/>
      </xdr:nvSpPr>
      <xdr:spPr>
        <a:xfrm>
          <a:off x="59995" y="5396865"/>
          <a:ext cx="5721679" cy="14325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2013-14 summer MD of 12,027 MW was lower than any MD experienced from 2008-09 to 2012-13. This decline was partially driven by a decline in large industrial consumption from 2010-11, due primarily to Kurri Kurri aluminium smelter closure.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Average daily demand has continued falling since 2009-10 despite average maximum temperatures remaining relatively constant. This decline has been driven by reduced industrial demand, sustained electricity price increases, rooftop PV penetration, and energy efficiency measures. The ratio of average demand to MD in 2013-14 reduced slightly from 2011-12, the most recent comparable summer. This indicates that the sensitivity of MD to temperature has not significantly decreased.</a:t>
          </a:r>
          <a:endParaRPr lang="en-AU" sz="1000" baseline="0">
            <a:solidFill>
              <a:sysClr val="windowText" lastClr="000000"/>
            </a:solidFill>
            <a:latin typeface="Arial" pitchFamily="34" charset="0"/>
            <a:cs typeface="Arial" pitchFamily="34" charset="0"/>
          </a:endParaRPr>
        </a:p>
      </xdr:txBody>
    </xdr:sp>
    <xdr:clientData/>
  </xdr:twoCellAnchor>
  <xdr:twoCellAnchor>
    <xdr:from>
      <xdr:col>0</xdr:col>
      <xdr:colOff>68095</xdr:colOff>
      <xdr:row>47</xdr:row>
      <xdr:rowOff>8790</xdr:rowOff>
    </xdr:from>
    <xdr:to>
      <xdr:col>8</xdr:col>
      <xdr:colOff>600074</xdr:colOff>
      <xdr:row>56</xdr:row>
      <xdr:rowOff>19050</xdr:rowOff>
    </xdr:to>
    <xdr:sp macro="" textlink="">
      <xdr:nvSpPr>
        <xdr:cNvPr id="4" name="TextBox 3"/>
        <xdr:cNvSpPr txBox="1"/>
      </xdr:nvSpPr>
      <xdr:spPr>
        <a:xfrm>
          <a:off x="68095" y="8762265"/>
          <a:ext cx="5999329" cy="146758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top demand day occurred in December, the first MD to occur in December in the past six years.</a:t>
          </a:r>
        </a:p>
        <a:p>
          <a:r>
            <a:rPr lang="en-AU" sz="1000">
              <a:solidFill>
                <a:schemeClr val="dk1"/>
              </a:solidFill>
              <a:effectLst/>
              <a:latin typeface="Arial" panose="020B0604020202020204" pitchFamily="34" charset="0"/>
              <a:ea typeface="+mn-ea"/>
              <a:cs typeface="Arial" panose="020B0604020202020204" pitchFamily="34" charset="0"/>
            </a:rPr>
            <a:t>The next three of the top five demand days occurred on 15, 16, and 17 January when Victoria, South Australia, and southern New South Wales (away from the coast) experienced an intense heatwave.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Sydney’s maximum temperatures during this period were relatively mild at between 27 °C to 29 °C, leading to demand of less than 12,000 MW.</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last of the top five demand days occurred on 31 January, on another relatively mild day with a maximum temperature in Sydney of 28.3 °C.</a:t>
          </a:r>
        </a:p>
      </xdr:txBody>
    </xdr:sp>
    <xdr:clientData/>
  </xdr:twoCellAnchor>
  <xdr:absoluteAnchor>
    <xdr:pos x="6700158" y="3842657"/>
    <xdr:ext cx="7268400" cy="2880000"/>
    <xdr:graphicFrame macro="">
      <xdr:nvGraphicFramePr>
        <xdr:cNvPr id="13" name="Chart 1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81107" y="342900"/>
    <xdr:ext cx="7268400" cy="2880000"/>
    <xdr:graphicFrame macro="">
      <xdr:nvGraphicFramePr>
        <xdr:cNvPr id="15" name="Chart 1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editAs="oneCell">
    <xdr:from>
      <xdr:col>10</xdr:col>
      <xdr:colOff>28575</xdr:colOff>
      <xdr:row>40</xdr:row>
      <xdr:rowOff>133350</xdr:rowOff>
    </xdr:from>
    <xdr:to>
      <xdr:col>21</xdr:col>
      <xdr:colOff>590550</xdr:colOff>
      <xdr:row>56</xdr:row>
      <xdr:rowOff>19050</xdr:rowOff>
    </xdr:to>
    <xdr:pic>
      <xdr:nvPicPr>
        <xdr:cNvPr id="9" name="Picture 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715125" y="7534275"/>
          <a:ext cx="72675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59994</xdr:colOff>
      <xdr:row>9</xdr:row>
      <xdr:rowOff>8964</xdr:rowOff>
    </xdr:from>
    <xdr:to>
      <xdr:col>8</xdr:col>
      <xdr:colOff>600075</xdr:colOff>
      <xdr:row>19</xdr:row>
      <xdr:rowOff>9525</xdr:rowOff>
    </xdr:to>
    <xdr:sp macro="" textlink="">
      <xdr:nvSpPr>
        <xdr:cNvPr id="2" name="TextBox 1"/>
        <xdr:cNvSpPr txBox="1"/>
      </xdr:nvSpPr>
      <xdr:spPr>
        <a:xfrm>
          <a:off x="59994" y="1628214"/>
          <a:ext cx="5702631" cy="161981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Summer MD was 3,281 MW and occurred at approximately 6.30 pm on Thursday 16 January 2014, with a maximum temperature of 44.2 °C and a minimum overnight temperature of 29.9 °C.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This was the fourth day in an intense heatwave during which Adelaide set a record of five consecutive days with maximum temperatures above 42 °C.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Adelaide's maximum temperature for summer 2013-14 was 45.1 °C on Tuesday 14 January 2014. Demand on this day reached 3,046 MW.</a:t>
          </a:r>
        </a:p>
        <a:p>
          <a:pPr marL="0" marR="0" indent="0" defTabSz="914400" eaLnBrk="1" fontAlgn="auto" latinLnBrk="0" hangingPunct="1">
            <a:lnSpc>
              <a:spcPct val="100000"/>
            </a:lnSpc>
            <a:spcBef>
              <a:spcPts val="0"/>
            </a:spcBef>
            <a:spcAft>
              <a:spcPts val="0"/>
            </a:spcAft>
            <a:buClrTx/>
            <a:buSzTx/>
            <a:buFontTx/>
            <a:buNone/>
            <a:tabLst/>
            <a:defRPr/>
          </a:pPr>
          <a:endParaRPr lang="en-AU"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AU"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en-AU"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59996</xdr:colOff>
      <xdr:row>29</xdr:row>
      <xdr:rowOff>1345</xdr:rowOff>
    </xdr:from>
    <xdr:to>
      <xdr:col>8</xdr:col>
      <xdr:colOff>609599</xdr:colOff>
      <xdr:row>37</xdr:row>
      <xdr:rowOff>19051</xdr:rowOff>
    </xdr:to>
    <xdr:sp macro="" textlink="">
      <xdr:nvSpPr>
        <xdr:cNvPr id="3" name="TextBox 2"/>
        <xdr:cNvSpPr txBox="1"/>
      </xdr:nvSpPr>
      <xdr:spPr>
        <a:xfrm>
          <a:off x="59996" y="5468695"/>
          <a:ext cx="5712153" cy="12178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2013-14 summer MD of 3,281 MW was the highest experienced in South Australia since the record MD of 3,399 MW on 31 January 2011. The average of the top ten daily demands was the highest since summer 2009-10.</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2013-14 summer ratio of average demand to peak demand was the highest of the past six summers, with MD more than twice average demand. This indicates that the sensitivity of MD to temperature has not significantly decreased and that rooftop PV and energy efficiency are having a greater impact on average demand than peak demand.</a:t>
          </a:r>
        </a:p>
      </xdr:txBody>
    </xdr:sp>
    <xdr:clientData/>
  </xdr:twoCellAnchor>
  <xdr:twoCellAnchor>
    <xdr:from>
      <xdr:col>0</xdr:col>
      <xdr:colOff>68093</xdr:colOff>
      <xdr:row>46</xdr:row>
      <xdr:rowOff>22412</xdr:rowOff>
    </xdr:from>
    <xdr:to>
      <xdr:col>8</xdr:col>
      <xdr:colOff>600075</xdr:colOff>
      <xdr:row>57</xdr:row>
      <xdr:rowOff>0</xdr:rowOff>
    </xdr:to>
    <xdr:sp macro="" textlink="">
      <xdr:nvSpPr>
        <xdr:cNvPr id="4" name="TextBox 3"/>
        <xdr:cNvSpPr txBox="1"/>
      </xdr:nvSpPr>
      <xdr:spPr>
        <a:xfrm>
          <a:off x="68093" y="8566337"/>
          <a:ext cx="5951707" cy="175876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Three of the top five demands days occurred during the intense heatwave from 13 to 18 January 2014. On Tuesday 14 January, the temperature in Adelaide reached 45.1 °C, the fourth highest recorded temperature. On the following three days the temperature in Adelaide exceeded 42 °C. Overnight temperatures of between 27.1 °C and 29.9 °C on these days contributed to demand reaching over 3,100 MW.</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Adelaide experienced two other instances of consecutive days with temperatures exceeding 42 °C. The first occurred from Saturday 1 to Sunday 2 February, with demands of 2,823 MW and 3,022 MW respectively; the highest Sunday demand in the past six years was recorded on 2 February.</a:t>
          </a:r>
        </a:p>
        <a:p>
          <a:r>
            <a:rPr lang="en-AU" sz="1000">
              <a:solidFill>
                <a:schemeClr val="dk1"/>
              </a:solidFill>
              <a:effectLst/>
              <a:latin typeface="Arial" panose="020B0604020202020204" pitchFamily="34" charset="0"/>
              <a:ea typeface="+mn-ea"/>
              <a:cs typeface="Arial" panose="020B0604020202020204" pitchFamily="34" charset="0"/>
            </a:rPr>
            <a:t>The second occurred from Tuesday 11 to Wednesday 12 February, with both these days making it into the top five demand days with demand greater than 3,060 MW.</a:t>
          </a:r>
        </a:p>
        <a:p>
          <a:endParaRPr lang="en-AU" sz="900">
            <a:latin typeface="Arial" pitchFamily="34" charset="0"/>
            <a:cs typeface="Arial" pitchFamily="34" charset="0"/>
          </a:endParaRPr>
        </a:p>
        <a:p>
          <a:endParaRPr lang="en-AU" sz="900">
            <a:latin typeface="Arial" pitchFamily="34" charset="0"/>
            <a:cs typeface="Arial" pitchFamily="34" charset="0"/>
          </a:endParaRPr>
        </a:p>
      </xdr:txBody>
    </xdr:sp>
    <xdr:clientData/>
  </xdr:twoCellAnchor>
  <xdr:absoluteAnchor>
    <xdr:pos x="6628040" y="3848100"/>
    <xdr:ext cx="7268400" cy="2880000"/>
    <xdr:graphicFrame macro="">
      <xdr:nvGraphicFramePr>
        <xdr:cNvPr id="12" name="Chart 1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23957" y="327932"/>
    <xdr:ext cx="7268400" cy="2880000"/>
    <xdr:graphicFrame macro="">
      <xdr:nvGraphicFramePr>
        <xdr:cNvPr id="14" name="Chart 1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editAs="oneCell">
    <xdr:from>
      <xdr:col>10</xdr:col>
      <xdr:colOff>9525</xdr:colOff>
      <xdr:row>40</xdr:row>
      <xdr:rowOff>295275</xdr:rowOff>
    </xdr:from>
    <xdr:to>
      <xdr:col>21</xdr:col>
      <xdr:colOff>571500</xdr:colOff>
      <xdr:row>57</xdr:row>
      <xdr:rowOff>19050</xdr:rowOff>
    </xdr:to>
    <xdr:pic>
      <xdr:nvPicPr>
        <xdr:cNvPr id="9" name="Picture 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48450" y="7648575"/>
          <a:ext cx="72675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33100</xdr:colOff>
      <xdr:row>8</xdr:row>
      <xdr:rowOff>28575</xdr:rowOff>
    </xdr:from>
    <xdr:to>
      <xdr:col>9</xdr:col>
      <xdr:colOff>0</xdr:colOff>
      <xdr:row>19</xdr:row>
      <xdr:rowOff>19049</xdr:rowOff>
    </xdr:to>
    <xdr:sp macro="" textlink="">
      <xdr:nvSpPr>
        <xdr:cNvPr id="2" name="TextBox 1"/>
        <xdr:cNvSpPr txBox="1"/>
      </xdr:nvSpPr>
      <xdr:spPr>
        <a:xfrm>
          <a:off x="33100" y="1485900"/>
          <a:ext cx="5739050" cy="17716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Summer MD was 10,313 MW and occurred at approximately 4.30 pm on Tuesday 28 January 2014, with a maximum temperature of 42.0 °C in Melbourne.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Melbourne's maximum temperature for summer 2013-14 was 43.9 °C which was reached on both Thursday 16 and Friday 17 January. Demand on these days reached 10,307 MW and 10,263 MW respectively. A potential factor behind the lower demand on these days compared with the MD day was that the heatwave occurred during the school holiday period.</a:t>
          </a:r>
        </a:p>
      </xdr:txBody>
    </xdr:sp>
    <xdr:clientData/>
  </xdr:twoCellAnchor>
  <xdr:twoCellAnchor>
    <xdr:from>
      <xdr:col>0</xdr:col>
      <xdr:colOff>33100</xdr:colOff>
      <xdr:row>28</xdr:row>
      <xdr:rowOff>104776</xdr:rowOff>
    </xdr:from>
    <xdr:to>
      <xdr:col>8</xdr:col>
      <xdr:colOff>609599</xdr:colOff>
      <xdr:row>36</xdr:row>
      <xdr:rowOff>161926</xdr:rowOff>
    </xdr:to>
    <xdr:sp macro="" textlink="">
      <xdr:nvSpPr>
        <xdr:cNvPr id="3" name="TextBox 2"/>
        <xdr:cNvSpPr txBox="1"/>
      </xdr:nvSpPr>
      <xdr:spPr>
        <a:xfrm>
          <a:off x="33100" y="5524501"/>
          <a:ext cx="5977174" cy="1428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2013-14 summer MD of 10,313 MW was the highest demand experienced in Victoria since the record MD of 10,576 MW on 29 January 2009. The 2009 heatwave was more intense, with higher temperatures recorded, but of a shorter duration than the 2014 heatwave.</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2013-14 summer average of the top ten daily demands was the highest in the past six years, whereas the average demand was the lowest in the past six years. This indicates that the sensitivity of MD to temperature has not significantly decreased and that rooftop PV and energy efficiency are having a greater impact on average demand than peak demand.</a:t>
          </a: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AU"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AU" sz="800">
            <a:effectLst/>
          </a:endParaRPr>
        </a:p>
        <a:p>
          <a:r>
            <a:rPr lang="en-AU" sz="800">
              <a:solidFill>
                <a:schemeClr val="dk1"/>
              </a:solidFill>
              <a:effectLst/>
              <a:latin typeface="Arial" pitchFamily="34" charset="0"/>
              <a:ea typeface="+mn-ea"/>
              <a:cs typeface="Arial" pitchFamily="34" charset="0"/>
            </a:rPr>
            <a:t>.</a:t>
          </a:r>
        </a:p>
        <a:p>
          <a:endParaRPr lang="en-AU" sz="800">
            <a:latin typeface="Arial" pitchFamily="34" charset="0"/>
            <a:cs typeface="Arial" pitchFamily="34" charset="0"/>
          </a:endParaRPr>
        </a:p>
        <a:p>
          <a:endParaRPr lang="en-AU" sz="800">
            <a:latin typeface="Arial" pitchFamily="34" charset="0"/>
            <a:cs typeface="Arial" pitchFamily="34" charset="0"/>
          </a:endParaRPr>
        </a:p>
      </xdr:txBody>
    </xdr:sp>
    <xdr:clientData/>
  </xdr:twoCellAnchor>
  <xdr:twoCellAnchor>
    <xdr:from>
      <xdr:col>0</xdr:col>
      <xdr:colOff>86026</xdr:colOff>
      <xdr:row>46</xdr:row>
      <xdr:rowOff>152401</xdr:rowOff>
    </xdr:from>
    <xdr:to>
      <xdr:col>9</xdr:col>
      <xdr:colOff>0</xdr:colOff>
      <xdr:row>55</xdr:row>
      <xdr:rowOff>114300</xdr:rowOff>
    </xdr:to>
    <xdr:sp macro="" textlink="">
      <xdr:nvSpPr>
        <xdr:cNvPr id="4" name="TextBox 3"/>
        <xdr:cNvSpPr txBox="1"/>
      </xdr:nvSpPr>
      <xdr:spPr>
        <a:xfrm>
          <a:off x="86026" y="8820151"/>
          <a:ext cx="5924249" cy="141922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Four of the top five demands days occurred during the intense heatwave from 13 to 18 January 2014, when Melbourne set a record of four consecutive days with maximum temperatures above 41 °C and two consecutive nights of 27 °C and above. Additionally, the 16 January mean temperature of 35.5 °C was the highest on record.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top five demand days were the only occasions when demand reached over 10,000 MW.</a:t>
          </a:r>
        </a:p>
      </xdr:txBody>
    </xdr:sp>
    <xdr:clientData/>
  </xdr:twoCellAnchor>
  <xdr:absoluteAnchor>
    <xdr:pos x="6610350" y="3876675"/>
    <xdr:ext cx="7268400" cy="2880000"/>
    <xdr:graphicFrame macro="">
      <xdr:nvGraphicFramePr>
        <xdr:cNvPr id="13" name="Chart 1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10350" y="295275"/>
    <xdr:ext cx="7268400" cy="2880000"/>
    <xdr:graphicFrame macro="">
      <xdr:nvGraphicFramePr>
        <xdr:cNvPr id="15" name="Chart 1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editAs="oneCell">
    <xdr:from>
      <xdr:col>10</xdr:col>
      <xdr:colOff>19050</xdr:colOff>
      <xdr:row>40</xdr:row>
      <xdr:rowOff>47625</xdr:rowOff>
    </xdr:from>
    <xdr:to>
      <xdr:col>21</xdr:col>
      <xdr:colOff>581025</xdr:colOff>
      <xdr:row>55</xdr:row>
      <xdr:rowOff>95250</xdr:rowOff>
    </xdr:to>
    <xdr:pic>
      <xdr:nvPicPr>
        <xdr:cNvPr id="9" name="Picture 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38925" y="7524750"/>
          <a:ext cx="72675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59992</xdr:colOff>
      <xdr:row>9</xdr:row>
      <xdr:rowOff>8964</xdr:rowOff>
    </xdr:from>
    <xdr:to>
      <xdr:col>9</xdr:col>
      <xdr:colOff>0</xdr:colOff>
      <xdr:row>19</xdr:row>
      <xdr:rowOff>52507</xdr:rowOff>
    </xdr:to>
    <xdr:sp macro="" textlink="">
      <xdr:nvSpPr>
        <xdr:cNvPr id="2" name="TextBox 1"/>
        <xdr:cNvSpPr txBox="1"/>
      </xdr:nvSpPr>
      <xdr:spPr>
        <a:xfrm>
          <a:off x="59992" y="1628214"/>
          <a:ext cx="5845508" cy="166279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Winter MD was 1,683 MW and occurred at approximately 8.30 am on Monday 24 June 2013, with a maximum temperature of 9.8 °C in Hobart, and a minimum temperature of 1.5 °C. This was the third night in a row with temperatures of 1.5 °C or lower.</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Hobart's coldest day occurred on 25 June 2013, with a maximum temperature of just 7.9 °C and an average temperature of 4.4 °C. Demand on this day reached 1,642 MW.</a:t>
          </a:r>
        </a:p>
        <a:p>
          <a:endParaRPr lang="en-AU" sz="1000" b="0" i="0" u="none" strike="noStrike">
            <a:solidFill>
              <a:schemeClr val="dk1"/>
            </a:solidFill>
            <a:effectLst/>
            <a:latin typeface="+mn-lt"/>
            <a:ea typeface="+mn-ea"/>
            <a:cs typeface="+mn-cs"/>
          </a:endParaRPr>
        </a:p>
        <a:p>
          <a:endParaRPr lang="en-AU" sz="1000" b="0" i="0" u="none" strike="noStrike">
            <a:solidFill>
              <a:schemeClr val="dk1"/>
            </a:solidFill>
            <a:effectLst/>
            <a:latin typeface="+mn-lt"/>
            <a:ea typeface="+mn-ea"/>
            <a:cs typeface="+mn-cs"/>
          </a:endParaRPr>
        </a:p>
      </xdr:txBody>
    </xdr:sp>
    <xdr:clientData/>
  </xdr:twoCellAnchor>
  <xdr:twoCellAnchor>
    <xdr:from>
      <xdr:col>0</xdr:col>
      <xdr:colOff>59997</xdr:colOff>
      <xdr:row>29</xdr:row>
      <xdr:rowOff>1345</xdr:rowOff>
    </xdr:from>
    <xdr:to>
      <xdr:col>8</xdr:col>
      <xdr:colOff>600075</xdr:colOff>
      <xdr:row>35</xdr:row>
      <xdr:rowOff>89860</xdr:rowOff>
    </xdr:to>
    <xdr:sp macro="" textlink="">
      <xdr:nvSpPr>
        <xdr:cNvPr id="3" name="TextBox 2"/>
        <xdr:cNvSpPr txBox="1"/>
      </xdr:nvSpPr>
      <xdr:spPr>
        <a:xfrm>
          <a:off x="59997" y="5516320"/>
          <a:ext cx="5835978" cy="111721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The 2013 winter MD of 1,683 MW was the second lowest experienced in the past six years. The highest recorded MD in Tasmania was 1,790 MW on 21 July 2008, with a maximum temperature in Hobart of only 6.7 °C. </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reduction in peak demand over the past six years is consistent with the change in average demand over the past six years, indicating that the sensitivity of MD has not significantly changed over this period.</a:t>
          </a:r>
        </a:p>
        <a:p>
          <a:pPr marL="0" marR="0" indent="0" defTabSz="914400" eaLnBrk="1" fontAlgn="auto" latinLnBrk="0" hangingPunct="1">
            <a:lnSpc>
              <a:spcPct val="100000"/>
            </a:lnSpc>
            <a:spcBef>
              <a:spcPts val="0"/>
            </a:spcBef>
            <a:spcAft>
              <a:spcPts val="0"/>
            </a:spcAft>
            <a:buClrTx/>
            <a:buSzTx/>
            <a:buFontTx/>
            <a:buNone/>
            <a:tabLst/>
            <a:defRPr/>
          </a:pPr>
          <a:endParaRPr lang="en-AU" sz="1000">
            <a:solidFill>
              <a:schemeClr val="dk1"/>
            </a:solidFill>
            <a:effectLst/>
            <a:latin typeface="Arial" panose="020B0604020202020204" pitchFamily="34" charset="0"/>
            <a:ea typeface="+mn-ea"/>
            <a:cs typeface="Arial" panose="020B0604020202020204" pitchFamily="34" charset="0"/>
          </a:endParaRPr>
        </a:p>
        <a:p>
          <a:endParaRPr lang="en-AU" sz="800"/>
        </a:p>
      </xdr:txBody>
    </xdr:sp>
    <xdr:clientData/>
  </xdr:twoCellAnchor>
  <xdr:twoCellAnchor>
    <xdr:from>
      <xdr:col>0</xdr:col>
      <xdr:colOff>68096</xdr:colOff>
      <xdr:row>46</xdr:row>
      <xdr:rowOff>8790</xdr:rowOff>
    </xdr:from>
    <xdr:to>
      <xdr:col>9</xdr:col>
      <xdr:colOff>0</xdr:colOff>
      <xdr:row>54</xdr:row>
      <xdr:rowOff>95250</xdr:rowOff>
    </xdr:to>
    <xdr:sp macro="" textlink="">
      <xdr:nvSpPr>
        <xdr:cNvPr id="4" name="TextBox 3"/>
        <xdr:cNvSpPr txBox="1"/>
      </xdr:nvSpPr>
      <xdr:spPr>
        <a:xfrm>
          <a:off x="68096" y="8590815"/>
          <a:ext cx="5837404" cy="13818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000">
              <a:solidFill>
                <a:schemeClr val="dk1"/>
              </a:solidFill>
              <a:effectLst/>
              <a:latin typeface="Arial" panose="020B0604020202020204" pitchFamily="34" charset="0"/>
              <a:ea typeface="+mn-ea"/>
              <a:cs typeface="Arial" panose="020B0604020202020204" pitchFamily="34" charset="0"/>
            </a:rPr>
            <a:t>High demand days peaked in the morning rather than the afternoon over the 2013 winter. </a:t>
          </a:r>
        </a:p>
        <a:p>
          <a:r>
            <a:rPr lang="en-AU" sz="1000">
              <a:solidFill>
                <a:schemeClr val="dk1"/>
              </a:solidFill>
              <a:effectLst/>
              <a:latin typeface="Arial" panose="020B0604020202020204" pitchFamily="34" charset="0"/>
              <a:ea typeface="+mn-ea"/>
              <a:cs typeface="Arial" panose="020B0604020202020204" pitchFamily="34" charset="0"/>
            </a:rPr>
            <a:t>The first three of the top demand days occurred on 21, 24 and 25 June 2013, when maximum temperatures in Hobart did not exceed 10.0 °C and minimum overnight temperatures did not exceed 1.5 °C.</a:t>
          </a:r>
        </a:p>
        <a:p>
          <a:endParaRPr lang="en-AU" sz="1000">
            <a:solidFill>
              <a:schemeClr val="dk1"/>
            </a:solidFill>
            <a:effectLst/>
            <a:latin typeface="Arial" panose="020B0604020202020204" pitchFamily="34" charset="0"/>
            <a:ea typeface="+mn-ea"/>
            <a:cs typeface="Arial" panose="020B0604020202020204" pitchFamily="34" charset="0"/>
          </a:endParaRPr>
        </a:p>
        <a:p>
          <a:r>
            <a:rPr lang="en-AU" sz="1000">
              <a:solidFill>
                <a:schemeClr val="dk1"/>
              </a:solidFill>
              <a:effectLst/>
              <a:latin typeface="Arial" panose="020B0604020202020204" pitchFamily="34" charset="0"/>
              <a:ea typeface="+mn-ea"/>
              <a:cs typeface="Arial" panose="020B0604020202020204" pitchFamily="34" charset="0"/>
            </a:rPr>
            <a:t>The other two top demand days were 21 August 2013, with the lowest overnight temperature of the winter of just -0.4 °C; and 9 July 2013, with a maximum temperature of 10.6 °C.</a:t>
          </a:r>
        </a:p>
        <a:p>
          <a:endParaRPr lang="en-AU" sz="800">
            <a:latin typeface="Arial" pitchFamily="34" charset="0"/>
            <a:cs typeface="Arial" pitchFamily="34" charset="0"/>
          </a:endParaRPr>
        </a:p>
        <a:p>
          <a:endParaRPr lang="en-AU" sz="800">
            <a:latin typeface="Arial" pitchFamily="34" charset="0"/>
            <a:cs typeface="Arial" pitchFamily="34" charset="0"/>
          </a:endParaRPr>
        </a:p>
        <a:p>
          <a:endParaRPr lang="en-AU" sz="800">
            <a:latin typeface="Arial" pitchFamily="34" charset="0"/>
            <a:cs typeface="Arial" pitchFamily="34" charset="0"/>
          </a:endParaRPr>
        </a:p>
      </xdr:txBody>
    </xdr:sp>
    <xdr:clientData/>
  </xdr:twoCellAnchor>
  <xdr:absoluteAnchor>
    <xdr:pos x="6610350" y="304800"/>
    <xdr:ext cx="7268400" cy="2880000"/>
    <xdr:graphicFrame macro="">
      <xdr:nvGraphicFramePr>
        <xdr:cNvPr id="15" name="Chart 14"/>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6638925" y="3819525"/>
    <xdr:ext cx="7268400" cy="2880000"/>
    <xdr:graphicFrame macro="">
      <xdr:nvGraphicFramePr>
        <xdr:cNvPr id="17" name="Chart 1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twoCellAnchor editAs="oneCell">
    <xdr:from>
      <xdr:col>10</xdr:col>
      <xdr:colOff>9525</xdr:colOff>
      <xdr:row>40</xdr:row>
      <xdr:rowOff>9525</xdr:rowOff>
    </xdr:from>
    <xdr:to>
      <xdr:col>21</xdr:col>
      <xdr:colOff>571500</xdr:colOff>
      <xdr:row>55</xdr:row>
      <xdr:rowOff>57150</xdr:rowOff>
    </xdr:to>
    <xdr:pic>
      <xdr:nvPicPr>
        <xdr:cNvPr id="9" name="Picture 8"/>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648450" y="7410450"/>
          <a:ext cx="7267575" cy="26955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517661</xdr:colOff>
      <xdr:row>8</xdr:row>
      <xdr:rowOff>123411</xdr:rowOff>
    </xdr:from>
    <xdr:to>
      <xdr:col>24</xdr:col>
      <xdr:colOff>165652</xdr:colOff>
      <xdr:row>32</xdr:row>
      <xdr:rowOff>149087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AEMO11">
      <a:dk1>
        <a:sysClr val="windowText" lastClr="000000"/>
      </a:dk1>
      <a:lt1>
        <a:srgbClr val="FFFFFF"/>
      </a:lt1>
      <a:dk2>
        <a:srgbClr val="F37421"/>
      </a:dk2>
      <a:lt2>
        <a:srgbClr val="FFFFFF"/>
      </a:lt2>
      <a:accent1>
        <a:srgbClr val="FFC222"/>
      </a:accent1>
      <a:accent2>
        <a:srgbClr val="F37421"/>
      </a:accent2>
      <a:accent3>
        <a:srgbClr val="ADD5F1"/>
      </a:accent3>
      <a:accent4>
        <a:srgbClr val="C41230"/>
      </a:accent4>
      <a:accent5>
        <a:srgbClr val="948671"/>
      </a:accent5>
      <a:accent6>
        <a:srgbClr val="1E4164"/>
      </a:accent6>
      <a:hlink>
        <a:srgbClr val="1E4164"/>
      </a:hlink>
      <a:folHlink>
        <a:srgbClr val="4F8CCA"/>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3"/>
  <sheetViews>
    <sheetView zoomScale="115" zoomScaleNormal="115" zoomScaleSheetLayoutView="100" zoomScalePageLayoutView="85" workbookViewId="0"/>
  </sheetViews>
  <sheetFormatPr defaultColWidth="9.140625" defaultRowHeight="12.75" x14ac:dyDescent="0.2"/>
  <cols>
    <col min="1" max="1" width="43" style="111" customWidth="1"/>
    <col min="2" max="2" width="10.85546875" style="111" customWidth="1"/>
    <col min="3" max="3" width="11.85546875" style="111" customWidth="1"/>
    <col min="4" max="4" width="16.28515625" style="113" customWidth="1"/>
    <col min="5" max="5" width="16.42578125" style="113" customWidth="1"/>
    <col min="6" max="8" width="14.5703125" style="113" customWidth="1"/>
    <col min="9" max="15" width="9.140625" style="111"/>
    <col min="16" max="16384" width="9.140625" style="114"/>
  </cols>
  <sheetData>
    <row r="1" spans="1:15" ht="15.75" x14ac:dyDescent="0.25">
      <c r="A1" s="1" t="s">
        <v>72</v>
      </c>
      <c r="B1" s="1"/>
      <c r="C1" s="1"/>
      <c r="D1" s="2"/>
      <c r="E1" s="2"/>
      <c r="F1" s="2"/>
      <c r="G1" s="2"/>
      <c r="H1" s="2"/>
      <c r="I1"/>
      <c r="J1"/>
      <c r="K1"/>
      <c r="L1"/>
      <c r="M1"/>
      <c r="N1"/>
      <c r="O1"/>
    </row>
    <row r="2" spans="1:15" x14ac:dyDescent="0.2">
      <c r="A2"/>
      <c r="B2" s="33"/>
      <c r="C2"/>
      <c r="D2" s="2"/>
      <c r="E2" s="2"/>
      <c r="F2" s="2"/>
      <c r="G2" s="2"/>
      <c r="H2" s="2"/>
      <c r="I2"/>
      <c r="J2"/>
      <c r="K2"/>
      <c r="L2"/>
      <c r="M2"/>
      <c r="N2"/>
      <c r="O2"/>
    </row>
    <row r="3" spans="1:15" ht="20.25" customHeight="1" x14ac:dyDescent="0.2">
      <c r="A3" s="3" t="s">
        <v>1</v>
      </c>
      <c r="B3" s="36"/>
      <c r="C3" s="12" t="s">
        <v>19</v>
      </c>
      <c r="D3" s="14" t="s">
        <v>27</v>
      </c>
      <c r="E3" s="8"/>
      <c r="F3" s="8"/>
      <c r="G3" s="2"/>
      <c r="H3"/>
      <c r="I3"/>
      <c r="J3"/>
      <c r="K3"/>
      <c r="L3"/>
      <c r="M3"/>
      <c r="N3"/>
      <c r="O3"/>
    </row>
    <row r="4" spans="1:15" x14ac:dyDescent="0.2">
      <c r="A4" t="s">
        <v>20</v>
      </c>
      <c r="B4" s="33"/>
      <c r="C4" t="s">
        <v>30</v>
      </c>
      <c r="D4" s="8" t="s">
        <v>27</v>
      </c>
      <c r="E4" s="15"/>
      <c r="F4" s="8"/>
      <c r="G4" s="2"/>
      <c r="H4"/>
      <c r="I4"/>
      <c r="J4"/>
      <c r="K4"/>
      <c r="L4"/>
      <c r="M4"/>
      <c r="N4"/>
      <c r="O4"/>
    </row>
    <row r="5" spans="1:15" x14ac:dyDescent="0.2">
      <c r="A5" t="s">
        <v>28</v>
      </c>
      <c r="B5" s="33"/>
      <c r="C5" t="s">
        <v>31</v>
      </c>
      <c r="D5" s="8" t="s">
        <v>27</v>
      </c>
      <c r="E5" s="15"/>
      <c r="F5" s="8"/>
      <c r="G5" s="2"/>
      <c r="H5"/>
      <c r="I5"/>
      <c r="J5"/>
      <c r="K5"/>
      <c r="L5"/>
      <c r="M5"/>
      <c r="N5"/>
      <c r="O5"/>
    </row>
    <row r="6" spans="1:15" x14ac:dyDescent="0.2">
      <c r="A6" t="s">
        <v>22</v>
      </c>
      <c r="B6" s="33"/>
      <c r="C6" t="s">
        <v>32</v>
      </c>
      <c r="D6" s="8" t="s">
        <v>27</v>
      </c>
      <c r="E6" s="15"/>
      <c r="F6" s="8"/>
      <c r="G6" s="2"/>
      <c r="H6"/>
      <c r="I6"/>
      <c r="J6"/>
      <c r="K6"/>
      <c r="L6"/>
      <c r="M6"/>
      <c r="N6"/>
      <c r="O6"/>
    </row>
    <row r="7" spans="1:15" x14ac:dyDescent="0.2">
      <c r="A7" t="s">
        <v>24</v>
      </c>
      <c r="B7" s="33"/>
      <c r="C7" t="s">
        <v>33</v>
      </c>
      <c r="D7" s="8" t="s">
        <v>27</v>
      </c>
      <c r="E7" s="15"/>
      <c r="F7" s="8"/>
      <c r="G7" s="2"/>
      <c r="H7"/>
      <c r="I7"/>
      <c r="J7"/>
      <c r="K7"/>
      <c r="L7"/>
      <c r="M7"/>
      <c r="N7"/>
      <c r="O7"/>
    </row>
    <row r="8" spans="1:15" x14ac:dyDescent="0.2">
      <c r="A8"/>
      <c r="B8" s="33"/>
      <c r="C8"/>
      <c r="D8" s="2"/>
      <c r="E8" s="2"/>
      <c r="F8" s="2"/>
      <c r="G8" s="2"/>
      <c r="H8"/>
      <c r="I8"/>
      <c r="J8"/>
      <c r="K8"/>
      <c r="L8"/>
      <c r="M8"/>
      <c r="N8"/>
      <c r="O8"/>
    </row>
    <row r="9" spans="1:15" ht="17.45" customHeight="1" x14ac:dyDescent="0.2">
      <c r="A9" s="17" t="s">
        <v>2</v>
      </c>
      <c r="B9" s="36"/>
      <c r="C9" s="16" t="s">
        <v>19</v>
      </c>
      <c r="D9" s="14" t="s">
        <v>27</v>
      </c>
      <c r="E9" s="2"/>
      <c r="F9" s="2"/>
      <c r="G9" s="2"/>
      <c r="H9" s="2"/>
      <c r="I9"/>
      <c r="J9"/>
      <c r="K9"/>
      <c r="L9"/>
      <c r="M9"/>
      <c r="N9"/>
      <c r="O9"/>
    </row>
    <row r="10" spans="1:15" x14ac:dyDescent="0.2">
      <c r="A10" t="s">
        <v>23</v>
      </c>
      <c r="B10" s="33"/>
      <c r="C10" t="s">
        <v>34</v>
      </c>
      <c r="D10" s="8" t="s">
        <v>27</v>
      </c>
      <c r="E10" s="2"/>
      <c r="F10" s="2"/>
      <c r="G10" s="2"/>
      <c r="H10" s="2"/>
      <c r="I10"/>
      <c r="J10"/>
      <c r="K10"/>
      <c r="L10"/>
      <c r="M10"/>
      <c r="N10"/>
      <c r="O10"/>
    </row>
    <row r="11" spans="1:15" x14ac:dyDescent="0.2">
      <c r="A11"/>
      <c r="B11" s="33"/>
      <c r="C11"/>
      <c r="D11" s="2"/>
      <c r="E11" s="2"/>
      <c r="F11" s="2"/>
      <c r="G11" s="2"/>
      <c r="H11" s="2"/>
      <c r="I11"/>
      <c r="J11"/>
      <c r="K11"/>
      <c r="L11"/>
      <c r="M11"/>
      <c r="N11"/>
      <c r="O11"/>
    </row>
    <row r="12" spans="1:15" ht="18" customHeight="1" x14ac:dyDescent="0.2">
      <c r="A12" s="17" t="s">
        <v>0</v>
      </c>
      <c r="B12" s="36"/>
      <c r="C12" s="16" t="s">
        <v>19</v>
      </c>
      <c r="D12" s="14" t="s">
        <v>27</v>
      </c>
      <c r="E12" s="2"/>
      <c r="F12" s="2"/>
      <c r="G12" s="2"/>
      <c r="H12" s="2"/>
      <c r="I12"/>
      <c r="J12"/>
      <c r="K12"/>
      <c r="L12"/>
      <c r="M12"/>
      <c r="N12"/>
      <c r="O12"/>
    </row>
    <row r="13" spans="1:15" x14ac:dyDescent="0.2">
      <c r="A13" t="s">
        <v>29</v>
      </c>
      <c r="B13" s="33"/>
      <c r="C13" t="s">
        <v>0</v>
      </c>
      <c r="D13" s="8" t="s">
        <v>27</v>
      </c>
      <c r="E13" s="2"/>
      <c r="F13" s="2"/>
      <c r="G13" s="2"/>
      <c r="H13" s="2"/>
      <c r="I13"/>
      <c r="J13"/>
      <c r="K13"/>
      <c r="L13"/>
      <c r="M13"/>
      <c r="N13"/>
      <c r="O13"/>
    </row>
    <row r="14" spans="1:15" x14ac:dyDescent="0.2">
      <c r="A14"/>
      <c r="B14" s="33"/>
      <c r="C14"/>
      <c r="D14" s="2"/>
      <c r="E14" s="2"/>
      <c r="F14" s="2"/>
      <c r="G14" s="2"/>
      <c r="H14" s="2"/>
      <c r="I14"/>
      <c r="J14"/>
      <c r="K14"/>
      <c r="L14"/>
      <c r="M14"/>
      <c r="N14"/>
      <c r="O14"/>
    </row>
    <row r="15" spans="1:15" x14ac:dyDescent="0.2">
      <c r="A15"/>
      <c r="B15" s="33"/>
      <c r="C15"/>
      <c r="D15" s="2"/>
      <c r="E15" s="2"/>
      <c r="F15" s="2"/>
      <c r="G15" s="2"/>
      <c r="H15" s="2"/>
      <c r="I15"/>
      <c r="J15"/>
      <c r="K15"/>
      <c r="L15"/>
      <c r="M15"/>
      <c r="N15"/>
      <c r="O15"/>
    </row>
    <row r="16" spans="1:15" x14ac:dyDescent="0.2">
      <c r="A16" s="7" t="s">
        <v>13</v>
      </c>
      <c r="B16" s="7"/>
      <c r="C16" s="33"/>
      <c r="D16" s="34"/>
      <c r="E16" s="2"/>
      <c r="F16" s="2"/>
      <c r="G16" s="2"/>
      <c r="H16" s="2"/>
      <c r="I16"/>
      <c r="J16"/>
      <c r="K16"/>
      <c r="L16"/>
      <c r="M16"/>
      <c r="N16"/>
      <c r="O16"/>
    </row>
    <row r="17" spans="1:15" x14ac:dyDescent="0.2">
      <c r="A17" t="s">
        <v>64</v>
      </c>
      <c r="B17" s="33"/>
      <c r="C17" s="33"/>
      <c r="D17" s="34"/>
      <c r="E17" s="34"/>
      <c r="F17" s="34"/>
      <c r="G17" s="34"/>
      <c r="H17" s="34"/>
      <c r="I17" s="33"/>
      <c r="J17" s="33"/>
      <c r="K17" s="33"/>
      <c r="L17" s="33"/>
      <c r="M17" s="33"/>
      <c r="N17" s="33"/>
      <c r="O17" s="33"/>
    </row>
    <row r="18" spans="1:15" x14ac:dyDescent="0.2">
      <c r="A18" s="9" t="s">
        <v>86</v>
      </c>
      <c r="B18" s="33"/>
      <c r="C18" s="33"/>
      <c r="D18" s="34"/>
      <c r="E18" s="34"/>
      <c r="F18" s="34"/>
      <c r="G18" s="34"/>
      <c r="H18" s="34"/>
      <c r="I18" s="33"/>
      <c r="J18" s="33"/>
      <c r="K18" s="33"/>
      <c r="L18" s="33"/>
      <c r="M18" s="33"/>
      <c r="N18" s="33"/>
      <c r="O18" s="33"/>
    </row>
    <row r="19" spans="1:15" x14ac:dyDescent="0.2">
      <c r="A19" s="33" t="s">
        <v>85</v>
      </c>
      <c r="B19" s="33"/>
      <c r="C19" s="33"/>
      <c r="D19" s="34"/>
      <c r="E19" s="34"/>
      <c r="F19" s="34"/>
      <c r="G19" s="34"/>
      <c r="H19" s="34"/>
      <c r="I19" s="33"/>
      <c r="J19" s="33"/>
      <c r="K19" s="33"/>
      <c r="L19" s="33"/>
      <c r="M19" s="33"/>
      <c r="N19" s="33"/>
      <c r="O19" s="33"/>
    </row>
    <row r="20" spans="1:15" x14ac:dyDescent="0.2">
      <c r="A20" s="33" t="s">
        <v>87</v>
      </c>
      <c r="B20" s="9"/>
      <c r="C20" s="33"/>
      <c r="D20" s="34"/>
      <c r="E20" s="34"/>
      <c r="F20" s="34"/>
      <c r="G20" s="34"/>
      <c r="H20" s="34"/>
      <c r="I20" s="33"/>
      <c r="J20" s="33"/>
      <c r="K20" s="33"/>
      <c r="L20" s="33"/>
      <c r="M20" s="33"/>
      <c r="N20" s="33"/>
      <c r="O20" s="33"/>
    </row>
    <row r="21" spans="1:15" x14ac:dyDescent="0.2">
      <c r="A21" s="33"/>
      <c r="B21" s="9"/>
      <c r="C21" s="33"/>
      <c r="D21" s="106"/>
      <c r="E21" s="106"/>
      <c r="F21" s="106"/>
      <c r="G21" s="106"/>
      <c r="H21" s="106"/>
      <c r="I21" s="33"/>
      <c r="J21" s="33"/>
      <c r="K21" s="33"/>
      <c r="L21" s="33"/>
      <c r="M21" s="33"/>
      <c r="N21" s="33"/>
      <c r="O21" s="33"/>
    </row>
    <row r="22" spans="1:15" x14ac:dyDescent="0.2">
      <c r="A22" s="9" t="s">
        <v>89</v>
      </c>
      <c r="B22" s="33"/>
      <c r="C22" s="33"/>
      <c r="D22" s="34"/>
      <c r="E22" s="34"/>
      <c r="F22" s="34"/>
      <c r="G22" s="34"/>
      <c r="H22" s="34"/>
      <c r="I22" s="33"/>
      <c r="J22" s="33"/>
      <c r="K22" s="33"/>
      <c r="L22" s="33"/>
      <c r="M22" s="33"/>
      <c r="N22" s="33"/>
      <c r="O22" s="33"/>
    </row>
    <row r="23" spans="1:15" x14ac:dyDescent="0.2">
      <c r="A23" s="9" t="s">
        <v>161</v>
      </c>
      <c r="B23" s="9"/>
      <c r="C23" s="33"/>
      <c r="D23" s="34"/>
      <c r="E23" s="34"/>
      <c r="F23" s="34"/>
      <c r="G23" s="34"/>
      <c r="H23" s="34"/>
      <c r="I23" s="33"/>
      <c r="J23" s="33"/>
      <c r="K23" s="33"/>
      <c r="L23" s="33"/>
      <c r="M23" s="33"/>
      <c r="N23" s="33"/>
      <c r="O23" s="33"/>
    </row>
    <row r="24" spans="1:15" x14ac:dyDescent="0.2">
      <c r="A24" s="107"/>
      <c r="B24" s="9"/>
      <c r="C24" s="33"/>
      <c r="D24" s="106"/>
      <c r="E24" s="106"/>
      <c r="F24" s="106"/>
      <c r="G24" s="106"/>
      <c r="H24" s="106"/>
      <c r="I24" s="33"/>
      <c r="J24" s="33"/>
      <c r="K24" s="33"/>
      <c r="L24" s="33"/>
      <c r="M24" s="33"/>
      <c r="N24" s="33"/>
      <c r="O24" s="33"/>
    </row>
    <row r="25" spans="1:15" x14ac:dyDescent="0.2">
      <c r="A25" s="107" t="s">
        <v>164</v>
      </c>
      <c r="B25" s="9"/>
      <c r="C25" s="33"/>
      <c r="D25" s="106"/>
      <c r="E25" s="106"/>
      <c r="F25" s="34"/>
      <c r="G25" s="34"/>
      <c r="H25" s="34"/>
      <c r="I25" s="33"/>
      <c r="J25" s="33"/>
      <c r="K25" s="33"/>
      <c r="L25" s="33"/>
      <c r="M25" s="33"/>
      <c r="N25" s="33"/>
      <c r="O25" s="33"/>
    </row>
    <row r="26" spans="1:15" x14ac:dyDescent="0.2">
      <c r="A26" s="107" t="s">
        <v>165</v>
      </c>
      <c r="B26" s="33"/>
      <c r="C26" s="33"/>
      <c r="D26" s="34"/>
      <c r="E26" s="34"/>
      <c r="F26" s="34"/>
      <c r="G26" s="34"/>
      <c r="H26" s="34"/>
      <c r="I26" s="33"/>
      <c r="J26" s="33"/>
      <c r="K26" s="33"/>
      <c r="L26" s="33"/>
      <c r="M26" s="33"/>
      <c r="N26" s="33"/>
      <c r="O26" s="33"/>
    </row>
    <row r="27" spans="1:15" x14ac:dyDescent="0.2">
      <c r="A27" s="9" t="s">
        <v>88</v>
      </c>
      <c r="B27" s="33"/>
      <c r="C27" s="33"/>
      <c r="D27" s="34"/>
      <c r="E27" s="34"/>
      <c r="F27" s="34"/>
      <c r="G27" s="34"/>
      <c r="H27" s="34"/>
      <c r="I27" s="33"/>
      <c r="J27" s="33"/>
      <c r="K27" s="33"/>
      <c r="L27" s="33"/>
      <c r="M27" s="33"/>
      <c r="N27" s="33"/>
      <c r="O27" s="33"/>
    </row>
    <row r="28" spans="1:15" x14ac:dyDescent="0.2">
      <c r="A28" s="9" t="s">
        <v>162</v>
      </c>
      <c r="B28" s="9"/>
      <c r="C28" s="33"/>
      <c r="D28" s="34"/>
      <c r="E28" s="34"/>
      <c r="F28" s="34"/>
      <c r="G28" s="34"/>
      <c r="H28" s="34"/>
      <c r="I28" s="33"/>
      <c r="J28" s="33"/>
      <c r="K28" s="33"/>
      <c r="L28" s="33"/>
      <c r="M28" s="33"/>
      <c r="N28" s="33"/>
      <c r="O28" s="33"/>
    </row>
    <row r="29" spans="1:15" x14ac:dyDescent="0.2">
      <c r="A29" s="9" t="s">
        <v>163</v>
      </c>
      <c r="B29" s="9"/>
      <c r="C29" s="33"/>
      <c r="D29" s="34"/>
      <c r="E29" s="34"/>
      <c r="F29" s="34"/>
      <c r="G29" s="34"/>
      <c r="H29" s="34"/>
      <c r="I29" s="33"/>
      <c r="J29" s="33"/>
      <c r="K29" s="33"/>
      <c r="L29" s="33"/>
      <c r="M29" s="33"/>
      <c r="N29" s="33"/>
      <c r="O29" s="33"/>
    </row>
    <row r="30" spans="1:15" x14ac:dyDescent="0.2">
      <c r="A30" s="105"/>
      <c r="B30" s="33"/>
      <c r="C30" s="33"/>
      <c r="D30" s="34"/>
      <c r="E30" s="34"/>
      <c r="F30" s="34"/>
      <c r="G30" s="34"/>
      <c r="H30" s="34"/>
      <c r="I30" s="33"/>
      <c r="J30" s="33"/>
      <c r="K30" s="33"/>
      <c r="L30" s="33"/>
      <c r="M30" s="33"/>
      <c r="N30" s="33"/>
      <c r="O30" s="33"/>
    </row>
    <row r="31" spans="1:15" x14ac:dyDescent="0.2">
      <c r="A31" s="33"/>
      <c r="B31" s="33"/>
      <c r="C31" s="33"/>
      <c r="D31" s="34"/>
      <c r="E31" s="34"/>
      <c r="F31" s="34"/>
      <c r="G31" s="34"/>
      <c r="H31" s="34"/>
      <c r="I31" s="33"/>
      <c r="J31" s="33"/>
      <c r="K31" s="33"/>
      <c r="L31" s="33"/>
      <c r="M31" s="33"/>
      <c r="N31" s="33"/>
      <c r="O31" s="33"/>
    </row>
    <row r="32" spans="1:15" x14ac:dyDescent="0.2">
      <c r="A32" s="7" t="s">
        <v>59</v>
      </c>
      <c r="B32" s="7" t="s">
        <v>60</v>
      </c>
      <c r="C32" s="33"/>
      <c r="D32" s="35" t="s">
        <v>56</v>
      </c>
      <c r="E32" s="34"/>
      <c r="F32" s="34"/>
      <c r="G32" s="34"/>
      <c r="H32" s="34"/>
      <c r="I32" s="33"/>
      <c r="J32" s="33"/>
      <c r="K32" s="33"/>
      <c r="L32" s="33"/>
      <c r="M32" s="33"/>
      <c r="N32" s="33"/>
      <c r="O32" s="33"/>
    </row>
    <row r="33" spans="1:15" x14ac:dyDescent="0.2">
      <c r="A33" s="52" t="s">
        <v>20</v>
      </c>
      <c r="B33" s="52" t="s">
        <v>168</v>
      </c>
      <c r="C33" s="52"/>
      <c r="D33" s="110">
        <v>40913</v>
      </c>
      <c r="E33" s="34"/>
      <c r="F33" s="34"/>
      <c r="G33" s="34"/>
      <c r="H33" s="34"/>
      <c r="I33" s="33"/>
      <c r="J33" s="33"/>
      <c r="K33" s="33"/>
      <c r="L33" s="33"/>
      <c r="M33" s="33"/>
      <c r="N33" s="33"/>
      <c r="O33" s="33"/>
    </row>
    <row r="34" spans="1:15" x14ac:dyDescent="0.2">
      <c r="A34" s="33" t="s">
        <v>28</v>
      </c>
      <c r="B34" t="s">
        <v>57</v>
      </c>
      <c r="C34" s="33"/>
      <c r="D34" s="2">
        <v>66062</v>
      </c>
      <c r="E34" s="34"/>
      <c r="F34" s="2"/>
      <c r="G34" s="2"/>
      <c r="H34" s="2"/>
      <c r="I34"/>
      <c r="J34"/>
      <c r="K34"/>
      <c r="L34"/>
      <c r="M34"/>
      <c r="N34"/>
      <c r="O34"/>
    </row>
    <row r="35" spans="1:15" x14ac:dyDescent="0.2">
      <c r="A35" s="33" t="s">
        <v>22</v>
      </c>
      <c r="B35" t="s">
        <v>166</v>
      </c>
      <c r="C35"/>
      <c r="D35" s="2">
        <v>23090</v>
      </c>
      <c r="E35" s="2"/>
      <c r="F35" s="2"/>
      <c r="G35" s="2"/>
      <c r="H35" s="2"/>
      <c r="I35"/>
      <c r="J35"/>
      <c r="K35"/>
      <c r="L35"/>
      <c r="M35"/>
      <c r="N35"/>
      <c r="O35"/>
    </row>
    <row r="36" spans="1:15" x14ac:dyDescent="0.2">
      <c r="A36" t="s">
        <v>23</v>
      </c>
      <c r="B36" s="107" t="s">
        <v>167</v>
      </c>
      <c r="C36"/>
      <c r="D36" s="109">
        <v>94029</v>
      </c>
      <c r="E36" s="2"/>
      <c r="F36" s="2"/>
      <c r="G36" s="2"/>
      <c r="H36" s="2"/>
      <c r="I36"/>
      <c r="J36"/>
      <c r="K36"/>
      <c r="L36"/>
      <c r="M36"/>
      <c r="N36"/>
      <c r="O36"/>
    </row>
    <row r="37" spans="1:15" x14ac:dyDescent="0.2">
      <c r="A37" s="33" t="s">
        <v>24</v>
      </c>
      <c r="B37" s="33" t="s">
        <v>58</v>
      </c>
      <c r="C37"/>
      <c r="D37" s="109">
        <v>86071</v>
      </c>
      <c r="E37" s="2"/>
      <c r="F37" s="2"/>
      <c r="G37" s="2"/>
      <c r="H37" s="2"/>
      <c r="I37"/>
      <c r="J37"/>
      <c r="K37"/>
      <c r="L37"/>
      <c r="M37"/>
      <c r="N37"/>
      <c r="O37"/>
    </row>
    <row r="38" spans="1:15" x14ac:dyDescent="0.2">
      <c r="A38"/>
      <c r="B38" s="33"/>
      <c r="C38"/>
      <c r="D38" s="2"/>
      <c r="E38" s="2"/>
      <c r="F38" s="34"/>
      <c r="G38" s="34"/>
      <c r="H38" s="34"/>
      <c r="I38" s="33"/>
      <c r="J38" s="33"/>
      <c r="K38" s="33"/>
      <c r="L38" s="33"/>
      <c r="M38" s="33"/>
      <c r="N38" s="33"/>
      <c r="O38" s="33"/>
    </row>
    <row r="39" spans="1:15" x14ac:dyDescent="0.2">
      <c r="A39" s="33"/>
      <c r="B39" s="33"/>
      <c r="C39" s="33"/>
      <c r="D39" s="33"/>
      <c r="E39" s="34"/>
      <c r="F39" s="34"/>
      <c r="G39" s="34"/>
      <c r="H39" s="34"/>
      <c r="I39" s="33"/>
      <c r="J39" s="33"/>
      <c r="K39" s="33"/>
      <c r="L39" s="33"/>
      <c r="M39" s="33"/>
      <c r="N39" s="33"/>
      <c r="O39" s="33"/>
    </row>
    <row r="40" spans="1:15" x14ac:dyDescent="0.2">
      <c r="D40" s="112"/>
    </row>
    <row r="42" spans="1:15" x14ac:dyDescent="0.2">
      <c r="D42" s="112"/>
    </row>
    <row r="50" spans="1:3" x14ac:dyDescent="0.2">
      <c r="A50" s="112"/>
    </row>
    <row r="52" spans="1:3" x14ac:dyDescent="0.2">
      <c r="A52" s="112"/>
      <c r="C52" s="112"/>
    </row>
    <row r="53" spans="1:3" x14ac:dyDescent="0.2">
      <c r="A53" s="112"/>
      <c r="C53" s="112"/>
    </row>
  </sheetData>
  <hyperlinks>
    <hyperlink ref="D5" location="NSW_Sum!A1" display="Link"/>
    <hyperlink ref="D7" location="VIC_Sum!A1" display="Link"/>
    <hyperlink ref="D4" location="QLD_Sum!A1" display="Link"/>
    <hyperlink ref="D6" location="SA_Sum!A1" display="Link"/>
    <hyperlink ref="D10" location="TAS_Win!A1" display="Link"/>
    <hyperlink ref="D13" location="DailyDemandData!A1" display="Link"/>
  </hyperlinks>
  <pageMargins left="0.25" right="0.25" top="0.75" bottom="0.75" header="0.3" footer="0.3"/>
  <pageSetup paperSize="8"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44"/>
  <sheetViews>
    <sheetView topLeftCell="A4" workbookViewId="0">
      <selection activeCell="R47" sqref="R47:R49"/>
    </sheetView>
  </sheetViews>
  <sheetFormatPr defaultRowHeight="12.75" x14ac:dyDescent="0.2"/>
  <cols>
    <col min="1" max="1" width="14.28515625" customWidth="1"/>
  </cols>
  <sheetData>
    <row r="2" spans="1:23" ht="20.25" x14ac:dyDescent="0.2">
      <c r="B2" s="66" t="s">
        <v>144</v>
      </c>
    </row>
    <row r="3" spans="1:23" ht="20.25" x14ac:dyDescent="0.2">
      <c r="B3" s="66" t="s">
        <v>91</v>
      </c>
    </row>
    <row r="4" spans="1:23" x14ac:dyDescent="0.2">
      <c r="B4" s="65"/>
    </row>
    <row r="5" spans="1:23" ht="13.5" thickBot="1" x14ac:dyDescent="0.25">
      <c r="B5" s="67" t="s">
        <v>145</v>
      </c>
    </row>
    <row r="6" spans="1:23" ht="13.5" thickTop="1" x14ac:dyDescent="0.2">
      <c r="B6" s="132" t="s">
        <v>7</v>
      </c>
      <c r="C6" s="135" t="s">
        <v>93</v>
      </c>
      <c r="D6" s="138" t="s">
        <v>94</v>
      </c>
      <c r="E6" s="139"/>
      <c r="F6" s="130" t="s">
        <v>95</v>
      </c>
      <c r="G6" s="130" t="s">
        <v>96</v>
      </c>
      <c r="H6" s="130" t="s">
        <v>97</v>
      </c>
      <c r="I6" s="138" t="s">
        <v>98</v>
      </c>
      <c r="J6" s="140"/>
      <c r="K6" s="139"/>
      <c r="L6" s="141">
        <v>0.375</v>
      </c>
      <c r="M6" s="142"/>
      <c r="N6" s="142"/>
      <c r="O6" s="142"/>
      <c r="P6" s="142"/>
      <c r="Q6" s="143"/>
      <c r="R6" s="141">
        <v>0.625</v>
      </c>
      <c r="S6" s="142"/>
      <c r="T6" s="142"/>
      <c r="U6" s="142"/>
      <c r="V6" s="142"/>
      <c r="W6" s="144"/>
    </row>
    <row r="7" spans="1:23" x14ac:dyDescent="0.2">
      <c r="B7" s="133"/>
      <c r="C7" s="136"/>
      <c r="D7" s="69" t="s">
        <v>99</v>
      </c>
      <c r="E7" s="70" t="s">
        <v>100</v>
      </c>
      <c r="F7" s="131"/>
      <c r="G7" s="131"/>
      <c r="H7" s="131"/>
      <c r="I7" s="68" t="s">
        <v>101</v>
      </c>
      <c r="J7" s="69" t="s">
        <v>102</v>
      </c>
      <c r="K7" s="70" t="s">
        <v>73</v>
      </c>
      <c r="L7" s="69" t="s">
        <v>103</v>
      </c>
      <c r="M7" s="69" t="s">
        <v>104</v>
      </c>
      <c r="N7" s="69" t="s">
        <v>105</v>
      </c>
      <c r="O7" s="68" t="s">
        <v>101</v>
      </c>
      <c r="P7" s="69" t="s">
        <v>102</v>
      </c>
      <c r="Q7" s="70" t="s">
        <v>106</v>
      </c>
      <c r="R7" s="69" t="s">
        <v>103</v>
      </c>
      <c r="S7" s="69" t="s">
        <v>104</v>
      </c>
      <c r="T7" s="69" t="s">
        <v>105</v>
      </c>
      <c r="U7" s="68" t="s">
        <v>101</v>
      </c>
      <c r="V7" s="69" t="s">
        <v>102</v>
      </c>
      <c r="W7" s="94" t="s">
        <v>106</v>
      </c>
    </row>
    <row r="8" spans="1:23" ht="14.25" thickBot="1" x14ac:dyDescent="0.25">
      <c r="B8" s="134"/>
      <c r="C8" s="137"/>
      <c r="D8" s="71" t="s">
        <v>107</v>
      </c>
      <c r="E8" s="72" t="s">
        <v>107</v>
      </c>
      <c r="F8" s="72" t="s">
        <v>108</v>
      </c>
      <c r="G8" s="72" t="s">
        <v>108</v>
      </c>
      <c r="H8" s="72" t="s">
        <v>109</v>
      </c>
      <c r="I8" s="145" t="s">
        <v>110</v>
      </c>
      <c r="J8" s="146"/>
      <c r="K8" s="72" t="s">
        <v>111</v>
      </c>
      <c r="L8" s="71" t="s">
        <v>107</v>
      </c>
      <c r="M8" s="71" t="s">
        <v>112</v>
      </c>
      <c r="N8" s="71" t="s">
        <v>113</v>
      </c>
      <c r="O8" s="147" t="s">
        <v>110</v>
      </c>
      <c r="P8" s="146"/>
      <c r="Q8" s="72" t="s">
        <v>114</v>
      </c>
      <c r="R8" s="71" t="s">
        <v>107</v>
      </c>
      <c r="S8" s="71" t="s">
        <v>112</v>
      </c>
      <c r="T8" s="71" t="s">
        <v>113</v>
      </c>
      <c r="U8" s="147" t="s">
        <v>110</v>
      </c>
      <c r="V8" s="146"/>
      <c r="W8" s="95" t="s">
        <v>114</v>
      </c>
    </row>
    <row r="9" spans="1:23" ht="13.5" thickBot="1" x14ac:dyDescent="0.25">
      <c r="A9" s="51">
        <v>41640</v>
      </c>
      <c r="B9" s="96">
        <v>1</v>
      </c>
      <c r="C9" s="73" t="s">
        <v>115</v>
      </c>
      <c r="D9" s="74">
        <v>16.2</v>
      </c>
      <c r="E9" s="73">
        <v>26.3</v>
      </c>
      <c r="F9" s="73">
        <v>0</v>
      </c>
      <c r="G9" s="73">
        <v>10.6</v>
      </c>
      <c r="H9" s="77">
        <v>0</v>
      </c>
      <c r="I9" s="82" t="s">
        <v>135</v>
      </c>
      <c r="J9" s="79">
        <v>80</v>
      </c>
      <c r="K9" s="83">
        <v>0.45902777777777781</v>
      </c>
      <c r="L9" s="74">
        <v>21.9</v>
      </c>
      <c r="M9" s="74">
        <v>91</v>
      </c>
      <c r="N9" s="74"/>
      <c r="O9" s="75" t="s">
        <v>135</v>
      </c>
      <c r="P9" s="74">
        <v>43</v>
      </c>
      <c r="Q9" s="73">
        <v>1010.1</v>
      </c>
      <c r="R9" s="74"/>
      <c r="S9" s="74"/>
      <c r="T9" s="74"/>
      <c r="U9" s="75" t="s">
        <v>135</v>
      </c>
      <c r="V9" s="74">
        <v>35</v>
      </c>
      <c r="W9" s="97">
        <v>1003.7</v>
      </c>
    </row>
    <row r="10" spans="1:23" ht="13.5" thickBot="1" x14ac:dyDescent="0.25">
      <c r="A10" s="51">
        <f>A9+1</f>
        <v>41641</v>
      </c>
      <c r="B10" s="96">
        <v>2</v>
      </c>
      <c r="C10" s="73" t="s">
        <v>119</v>
      </c>
      <c r="D10" s="74">
        <v>15.2</v>
      </c>
      <c r="E10" s="73">
        <v>23.6</v>
      </c>
      <c r="F10" s="78">
        <v>4.8</v>
      </c>
      <c r="G10" s="73">
        <v>5.8</v>
      </c>
      <c r="H10" s="73">
        <v>8.9</v>
      </c>
      <c r="I10" s="75" t="s">
        <v>120</v>
      </c>
      <c r="J10" s="74">
        <v>39</v>
      </c>
      <c r="K10" s="76">
        <v>0.6479166666666667</v>
      </c>
      <c r="L10" s="74">
        <v>17.399999999999999</v>
      </c>
      <c r="M10" s="79">
        <v>98</v>
      </c>
      <c r="N10" s="74">
        <v>6</v>
      </c>
      <c r="O10" s="75" t="s">
        <v>124</v>
      </c>
      <c r="P10" s="74">
        <v>26</v>
      </c>
      <c r="Q10" s="73">
        <v>1008.7</v>
      </c>
      <c r="R10" s="74">
        <v>22.6</v>
      </c>
      <c r="S10" s="74">
        <v>43</v>
      </c>
      <c r="T10" s="74"/>
      <c r="U10" s="75" t="s">
        <v>120</v>
      </c>
      <c r="V10" s="74">
        <v>17</v>
      </c>
      <c r="W10" s="97">
        <v>1007.6</v>
      </c>
    </row>
    <row r="11" spans="1:23" ht="13.5" thickBot="1" x14ac:dyDescent="0.25">
      <c r="A11" s="51">
        <f t="shared" ref="A11:A39" si="0">A10+1</f>
        <v>41642</v>
      </c>
      <c r="B11" s="96">
        <v>3</v>
      </c>
      <c r="C11" s="73" t="s">
        <v>123</v>
      </c>
      <c r="D11" s="74">
        <v>13.9</v>
      </c>
      <c r="E11" s="73">
        <v>22.3</v>
      </c>
      <c r="F11" s="73">
        <v>0</v>
      </c>
      <c r="G11" s="73">
        <v>6.2</v>
      </c>
      <c r="H11" s="73">
        <v>10.5</v>
      </c>
      <c r="I11" s="75" t="s">
        <v>124</v>
      </c>
      <c r="J11" s="74">
        <v>56</v>
      </c>
      <c r="K11" s="76">
        <v>0.8881944444444444</v>
      </c>
      <c r="L11" s="74">
        <v>16.5</v>
      </c>
      <c r="M11" s="74">
        <v>66</v>
      </c>
      <c r="N11" s="74">
        <v>5</v>
      </c>
      <c r="O11" s="75" t="s">
        <v>137</v>
      </c>
      <c r="P11" s="74">
        <v>9</v>
      </c>
      <c r="Q11" s="77">
        <v>1003.8</v>
      </c>
      <c r="R11" s="74">
        <v>20.3</v>
      </c>
      <c r="S11" s="74">
        <v>54</v>
      </c>
      <c r="T11" s="74">
        <v>1</v>
      </c>
      <c r="U11" s="75" t="s">
        <v>129</v>
      </c>
      <c r="V11" s="74">
        <v>33</v>
      </c>
      <c r="W11" s="97">
        <v>1002.6</v>
      </c>
    </row>
    <row r="12" spans="1:23" ht="13.5" thickBot="1" x14ac:dyDescent="0.25">
      <c r="A12" s="51">
        <f t="shared" si="0"/>
        <v>41643</v>
      </c>
      <c r="B12" s="96">
        <v>4</v>
      </c>
      <c r="C12" s="73" t="s">
        <v>125</v>
      </c>
      <c r="D12" s="74">
        <v>13.4</v>
      </c>
      <c r="E12" s="73">
        <v>20.7</v>
      </c>
      <c r="F12" s="73"/>
      <c r="G12" s="73">
        <v>7.8</v>
      </c>
      <c r="H12" s="73">
        <v>3.8</v>
      </c>
      <c r="I12" s="75" t="s">
        <v>116</v>
      </c>
      <c r="J12" s="74">
        <v>50</v>
      </c>
      <c r="K12" s="76">
        <v>0.5083333333333333</v>
      </c>
      <c r="L12" s="74">
        <v>15.9</v>
      </c>
      <c r="M12" s="74">
        <v>57</v>
      </c>
      <c r="N12" s="74"/>
      <c r="O12" s="75" t="s">
        <v>121</v>
      </c>
      <c r="P12" s="74">
        <v>33</v>
      </c>
      <c r="Q12" s="73">
        <v>1006.5</v>
      </c>
      <c r="R12" s="74">
        <v>19.100000000000001</v>
      </c>
      <c r="S12" s="74">
        <v>51</v>
      </c>
      <c r="T12" s="74"/>
      <c r="U12" s="75" t="s">
        <v>121</v>
      </c>
      <c r="V12" s="74">
        <v>26</v>
      </c>
      <c r="W12" s="97">
        <v>1006.9</v>
      </c>
    </row>
    <row r="13" spans="1:23" ht="13.5" thickBot="1" x14ac:dyDescent="0.25">
      <c r="A13" s="51">
        <f t="shared" si="0"/>
        <v>41644</v>
      </c>
      <c r="B13" s="99">
        <v>5</v>
      </c>
      <c r="C13" s="73" t="s">
        <v>126</v>
      </c>
      <c r="D13" s="81">
        <v>10.9</v>
      </c>
      <c r="E13" s="73">
        <v>26.7</v>
      </c>
      <c r="F13" s="73"/>
      <c r="G13" s="73">
        <v>5.8</v>
      </c>
      <c r="H13" s="73">
        <v>12</v>
      </c>
      <c r="I13" s="74" t="s">
        <v>124</v>
      </c>
      <c r="J13" s="74">
        <v>78</v>
      </c>
      <c r="K13" s="76">
        <v>0.63472222222222219</v>
      </c>
      <c r="L13" s="74">
        <v>16.899999999999999</v>
      </c>
      <c r="M13" s="74">
        <v>49</v>
      </c>
      <c r="N13" s="74"/>
      <c r="O13" s="74" t="s">
        <v>138</v>
      </c>
      <c r="P13" s="74">
        <v>26</v>
      </c>
      <c r="Q13" s="73">
        <v>1006.8</v>
      </c>
      <c r="R13" s="74">
        <v>25.4</v>
      </c>
      <c r="S13" s="74">
        <v>23</v>
      </c>
      <c r="T13" s="74"/>
      <c r="U13" s="79" t="s">
        <v>127</v>
      </c>
      <c r="V13" s="79">
        <v>46</v>
      </c>
      <c r="W13" s="98">
        <v>1001.6</v>
      </c>
    </row>
    <row r="14" spans="1:23" ht="13.5" thickBot="1" x14ac:dyDescent="0.25">
      <c r="A14" s="51">
        <f t="shared" si="0"/>
        <v>41645</v>
      </c>
      <c r="B14" s="96">
        <v>6</v>
      </c>
      <c r="C14" s="73" t="s">
        <v>128</v>
      </c>
      <c r="D14" s="74">
        <v>12.7</v>
      </c>
      <c r="E14" s="77">
        <v>20.2</v>
      </c>
      <c r="F14" s="73">
        <v>1.4</v>
      </c>
      <c r="G14" s="73">
        <v>11.2</v>
      </c>
      <c r="H14" s="73">
        <v>5.3</v>
      </c>
      <c r="I14" s="75" t="s">
        <v>124</v>
      </c>
      <c r="J14" s="74">
        <v>57</v>
      </c>
      <c r="K14" s="76">
        <v>0.3756944444444445</v>
      </c>
      <c r="L14" s="81">
        <v>15</v>
      </c>
      <c r="M14" s="74">
        <v>54</v>
      </c>
      <c r="N14" s="74">
        <v>6</v>
      </c>
      <c r="O14" s="75" t="s">
        <v>124</v>
      </c>
      <c r="P14" s="74">
        <v>33</v>
      </c>
      <c r="Q14" s="73">
        <v>1015.1</v>
      </c>
      <c r="R14" s="81">
        <v>18.2</v>
      </c>
      <c r="S14" s="74">
        <v>49</v>
      </c>
      <c r="T14" s="74"/>
      <c r="U14" s="75" t="s">
        <v>124</v>
      </c>
      <c r="V14" s="74">
        <v>37</v>
      </c>
      <c r="W14" s="97">
        <v>1018.1</v>
      </c>
    </row>
    <row r="15" spans="1:23" ht="13.5" thickBot="1" x14ac:dyDescent="0.25">
      <c r="A15" s="51">
        <f t="shared" si="0"/>
        <v>41646</v>
      </c>
      <c r="B15" s="96">
        <v>7</v>
      </c>
      <c r="C15" s="73" t="s">
        <v>130</v>
      </c>
      <c r="D15" s="74">
        <v>14</v>
      </c>
      <c r="E15" s="73">
        <v>20.8</v>
      </c>
      <c r="F15" s="73">
        <v>0</v>
      </c>
      <c r="G15" s="73">
        <v>6.6</v>
      </c>
      <c r="H15" s="73">
        <v>7</v>
      </c>
      <c r="I15" s="75" t="s">
        <v>131</v>
      </c>
      <c r="J15" s="74">
        <v>54</v>
      </c>
      <c r="K15" s="76">
        <v>0.55555555555555558</v>
      </c>
      <c r="L15" s="74">
        <v>15.7</v>
      </c>
      <c r="M15" s="74">
        <v>52</v>
      </c>
      <c r="N15" s="74">
        <v>7</v>
      </c>
      <c r="O15" s="75" t="s">
        <v>129</v>
      </c>
      <c r="P15" s="74">
        <v>28</v>
      </c>
      <c r="Q15" s="78">
        <v>1024</v>
      </c>
      <c r="R15" s="74">
        <v>19.600000000000001</v>
      </c>
      <c r="S15" s="74">
        <v>42</v>
      </c>
      <c r="T15" s="74"/>
      <c r="U15" s="75" t="s">
        <v>129</v>
      </c>
      <c r="V15" s="74">
        <v>35</v>
      </c>
      <c r="W15" s="100">
        <v>1022.9</v>
      </c>
    </row>
    <row r="16" spans="1:23" ht="13.5" thickBot="1" x14ac:dyDescent="0.25">
      <c r="A16" s="51">
        <f t="shared" si="0"/>
        <v>41647</v>
      </c>
      <c r="B16" s="96">
        <v>8</v>
      </c>
      <c r="C16" s="73" t="s">
        <v>115</v>
      </c>
      <c r="D16" s="74">
        <v>11.7</v>
      </c>
      <c r="E16" s="73">
        <v>27.5</v>
      </c>
      <c r="F16" s="73">
        <v>0</v>
      </c>
      <c r="G16" s="73">
        <v>5</v>
      </c>
      <c r="H16" s="73">
        <v>12.5</v>
      </c>
      <c r="I16" s="75" t="s">
        <v>131</v>
      </c>
      <c r="J16" s="74">
        <v>48</v>
      </c>
      <c r="K16" s="76">
        <v>0.69236111111111109</v>
      </c>
      <c r="L16" s="74">
        <v>15.3</v>
      </c>
      <c r="M16" s="74">
        <v>58</v>
      </c>
      <c r="N16" s="74">
        <v>4</v>
      </c>
      <c r="O16" s="75" t="s">
        <v>116</v>
      </c>
      <c r="P16" s="74">
        <v>6</v>
      </c>
      <c r="Q16" s="73">
        <v>1022.7</v>
      </c>
      <c r="R16" s="74">
        <v>24.4</v>
      </c>
      <c r="S16" s="74">
        <v>36</v>
      </c>
      <c r="T16" s="74"/>
      <c r="U16" s="75" t="s">
        <v>120</v>
      </c>
      <c r="V16" s="74">
        <v>24</v>
      </c>
      <c r="W16" s="97">
        <v>1018.9</v>
      </c>
    </row>
    <row r="17" spans="1:23" ht="13.5" thickBot="1" x14ac:dyDescent="0.25">
      <c r="A17" s="51">
        <f t="shared" si="0"/>
        <v>41648</v>
      </c>
      <c r="B17" s="96">
        <v>9</v>
      </c>
      <c r="C17" s="73" t="s">
        <v>119</v>
      </c>
      <c r="D17" s="74">
        <v>14.3</v>
      </c>
      <c r="E17" s="73">
        <v>33.299999999999997</v>
      </c>
      <c r="F17" s="73">
        <v>0</v>
      </c>
      <c r="G17" s="73">
        <v>8</v>
      </c>
      <c r="H17" s="73">
        <v>11.3</v>
      </c>
      <c r="I17" s="75" t="s">
        <v>138</v>
      </c>
      <c r="J17" s="74">
        <v>48</v>
      </c>
      <c r="K17" s="76">
        <v>0.46388888888888885</v>
      </c>
      <c r="L17" s="74">
        <v>18.3</v>
      </c>
      <c r="M17" s="74">
        <v>64</v>
      </c>
      <c r="N17" s="74">
        <v>3</v>
      </c>
      <c r="O17" s="80" t="s">
        <v>121</v>
      </c>
      <c r="P17" s="81">
        <v>4</v>
      </c>
      <c r="Q17" s="73">
        <v>1020.6</v>
      </c>
      <c r="R17" s="74">
        <v>30.8</v>
      </c>
      <c r="S17" s="74">
        <v>28</v>
      </c>
      <c r="T17" s="74"/>
      <c r="U17" s="75" t="s">
        <v>135</v>
      </c>
      <c r="V17" s="74">
        <v>30</v>
      </c>
      <c r="W17" s="97">
        <v>1016.2</v>
      </c>
    </row>
    <row r="18" spans="1:23" ht="13.5" thickBot="1" x14ac:dyDescent="0.25">
      <c r="A18" s="51">
        <f t="shared" si="0"/>
        <v>41649</v>
      </c>
      <c r="B18" s="96">
        <v>10</v>
      </c>
      <c r="C18" s="73" t="s">
        <v>123</v>
      </c>
      <c r="D18" s="74">
        <v>18.3</v>
      </c>
      <c r="E18" s="73">
        <v>34.700000000000003</v>
      </c>
      <c r="F18" s="73">
        <v>0</v>
      </c>
      <c r="G18" s="73">
        <v>12.8</v>
      </c>
      <c r="H18" s="73">
        <v>10.8</v>
      </c>
      <c r="I18" s="75" t="s">
        <v>135</v>
      </c>
      <c r="J18" s="74">
        <v>61</v>
      </c>
      <c r="K18" s="76">
        <v>0.30555555555555552</v>
      </c>
      <c r="L18" s="74">
        <v>24.8</v>
      </c>
      <c r="M18" s="74">
        <v>48</v>
      </c>
      <c r="N18" s="74">
        <v>4</v>
      </c>
      <c r="O18" s="75" t="s">
        <v>135</v>
      </c>
      <c r="P18" s="74">
        <v>43</v>
      </c>
      <c r="Q18" s="73">
        <v>1018.2</v>
      </c>
      <c r="R18" s="74">
        <v>33.200000000000003</v>
      </c>
      <c r="S18" s="74">
        <v>25</v>
      </c>
      <c r="T18" s="74"/>
      <c r="U18" s="75" t="s">
        <v>135</v>
      </c>
      <c r="V18" s="74">
        <v>26</v>
      </c>
      <c r="W18" s="97">
        <v>1015</v>
      </c>
    </row>
    <row r="19" spans="1:23" ht="13.5" thickBot="1" x14ac:dyDescent="0.25">
      <c r="A19" s="51">
        <f t="shared" si="0"/>
        <v>41650</v>
      </c>
      <c r="B19" s="96">
        <v>11</v>
      </c>
      <c r="C19" s="73" t="s">
        <v>125</v>
      </c>
      <c r="D19" s="74">
        <v>17.8</v>
      </c>
      <c r="E19" s="73">
        <v>22.7</v>
      </c>
      <c r="F19" s="73">
        <v>0</v>
      </c>
      <c r="G19" s="73">
        <v>12.2</v>
      </c>
      <c r="H19" s="73">
        <v>6.7</v>
      </c>
      <c r="I19" s="75" t="s">
        <v>129</v>
      </c>
      <c r="J19" s="74">
        <v>35</v>
      </c>
      <c r="K19" s="76">
        <v>0.69236111111111109</v>
      </c>
      <c r="L19" s="74">
        <v>18.2</v>
      </c>
      <c r="M19" s="74">
        <v>80</v>
      </c>
      <c r="N19" s="74"/>
      <c r="O19" s="75" t="s">
        <v>129</v>
      </c>
      <c r="P19" s="74">
        <v>13</v>
      </c>
      <c r="Q19" s="73">
        <v>1019.6</v>
      </c>
      <c r="R19" s="74">
        <v>21.7</v>
      </c>
      <c r="S19" s="74">
        <v>54</v>
      </c>
      <c r="T19" s="74"/>
      <c r="U19" s="75" t="s">
        <v>120</v>
      </c>
      <c r="V19" s="74">
        <v>17</v>
      </c>
      <c r="W19" s="97">
        <v>1018.9</v>
      </c>
    </row>
    <row r="20" spans="1:23" ht="13.5" thickBot="1" x14ac:dyDescent="0.25">
      <c r="A20" s="51">
        <f t="shared" si="0"/>
        <v>41651</v>
      </c>
      <c r="B20" s="99">
        <v>12</v>
      </c>
      <c r="C20" s="73" t="s">
        <v>126</v>
      </c>
      <c r="D20" s="74">
        <v>16.5</v>
      </c>
      <c r="E20" s="73">
        <v>22.8</v>
      </c>
      <c r="F20" s="73">
        <v>0</v>
      </c>
      <c r="G20" s="73">
        <v>5.4</v>
      </c>
      <c r="H20" s="73">
        <v>8.5</v>
      </c>
      <c r="I20" s="74" t="s">
        <v>129</v>
      </c>
      <c r="J20" s="74">
        <v>35</v>
      </c>
      <c r="K20" s="76">
        <v>0.69861111111111107</v>
      </c>
      <c r="L20" s="74">
        <v>17.8</v>
      </c>
      <c r="M20" s="74">
        <v>67</v>
      </c>
      <c r="N20" s="74"/>
      <c r="O20" s="74" t="s">
        <v>129</v>
      </c>
      <c r="P20" s="74">
        <v>19</v>
      </c>
      <c r="Q20" s="73">
        <v>1022.1</v>
      </c>
      <c r="R20" s="74">
        <v>22.5</v>
      </c>
      <c r="S20" s="74">
        <v>51</v>
      </c>
      <c r="T20" s="74"/>
      <c r="U20" s="74" t="s">
        <v>129</v>
      </c>
      <c r="V20" s="74">
        <v>19</v>
      </c>
      <c r="W20" s="97">
        <v>1020.5</v>
      </c>
    </row>
    <row r="21" spans="1:23" ht="13.5" thickBot="1" x14ac:dyDescent="0.25">
      <c r="A21" s="51">
        <f t="shared" si="0"/>
        <v>41652</v>
      </c>
      <c r="B21" s="96">
        <v>13</v>
      </c>
      <c r="C21" s="73" t="s">
        <v>128</v>
      </c>
      <c r="D21" s="74">
        <v>15.2</v>
      </c>
      <c r="E21" s="73">
        <v>31.1</v>
      </c>
      <c r="F21" s="73">
        <v>0</v>
      </c>
      <c r="G21" s="73">
        <v>6.4</v>
      </c>
      <c r="H21" s="73">
        <v>11.6</v>
      </c>
      <c r="I21" s="75" t="s">
        <v>131</v>
      </c>
      <c r="J21" s="74">
        <v>31</v>
      </c>
      <c r="K21" s="76">
        <v>0.68125000000000002</v>
      </c>
      <c r="L21" s="74">
        <v>18.399999999999999</v>
      </c>
      <c r="M21" s="74">
        <v>71</v>
      </c>
      <c r="N21" s="74"/>
      <c r="O21" s="75" t="s">
        <v>135</v>
      </c>
      <c r="P21" s="74">
        <v>9</v>
      </c>
      <c r="Q21" s="73">
        <v>1018.3</v>
      </c>
      <c r="R21" s="74">
        <v>27.5</v>
      </c>
      <c r="S21" s="74">
        <v>50</v>
      </c>
      <c r="T21" s="74"/>
      <c r="U21" s="75" t="s">
        <v>131</v>
      </c>
      <c r="V21" s="74">
        <v>17</v>
      </c>
      <c r="W21" s="97">
        <v>1014.1</v>
      </c>
    </row>
    <row r="22" spans="1:23" ht="13.5" thickBot="1" x14ac:dyDescent="0.25">
      <c r="A22" s="51">
        <f t="shared" si="0"/>
        <v>41653</v>
      </c>
      <c r="B22" s="96">
        <v>14</v>
      </c>
      <c r="C22" s="73" t="s">
        <v>130</v>
      </c>
      <c r="D22" s="74">
        <v>18.3</v>
      </c>
      <c r="E22" s="73">
        <v>42.8</v>
      </c>
      <c r="F22" s="73">
        <v>0</v>
      </c>
      <c r="G22" s="73">
        <v>10.199999999999999</v>
      </c>
      <c r="H22" s="73">
        <v>12.4</v>
      </c>
      <c r="I22" s="75" t="s">
        <v>133</v>
      </c>
      <c r="J22" s="74">
        <v>72</v>
      </c>
      <c r="K22" s="76">
        <v>0.95486111111111116</v>
      </c>
      <c r="L22" s="74">
        <v>31.1</v>
      </c>
      <c r="M22" s="74">
        <v>31</v>
      </c>
      <c r="N22" s="81">
        <v>0</v>
      </c>
      <c r="O22" s="82" t="s">
        <v>135</v>
      </c>
      <c r="P22" s="79">
        <v>52</v>
      </c>
      <c r="Q22" s="73">
        <v>1013</v>
      </c>
      <c r="R22" s="74">
        <v>41.1</v>
      </c>
      <c r="S22" s="74">
        <v>15</v>
      </c>
      <c r="T22" s="74"/>
      <c r="U22" s="75" t="s">
        <v>135</v>
      </c>
      <c r="V22" s="74">
        <v>31</v>
      </c>
      <c r="W22" s="97">
        <v>1010.3</v>
      </c>
    </row>
    <row r="23" spans="1:23" ht="13.5" thickBot="1" x14ac:dyDescent="0.25">
      <c r="A23" s="51">
        <f t="shared" si="0"/>
        <v>41654</v>
      </c>
      <c r="B23" s="96">
        <v>15</v>
      </c>
      <c r="C23" s="73" t="s">
        <v>115</v>
      </c>
      <c r="D23" s="79">
        <v>28.6</v>
      </c>
      <c r="E23" s="73">
        <v>41.7</v>
      </c>
      <c r="F23" s="73">
        <v>0</v>
      </c>
      <c r="G23" s="78">
        <v>22.8</v>
      </c>
      <c r="H23" s="73">
        <v>8.6</v>
      </c>
      <c r="I23" s="75" t="s">
        <v>133</v>
      </c>
      <c r="J23" s="74">
        <v>70</v>
      </c>
      <c r="K23" s="76">
        <v>0.95972222222222225</v>
      </c>
      <c r="L23" s="79">
        <v>35.200000000000003</v>
      </c>
      <c r="M23" s="74">
        <v>25</v>
      </c>
      <c r="N23" s="74">
        <v>6</v>
      </c>
      <c r="O23" s="75" t="s">
        <v>135</v>
      </c>
      <c r="P23" s="74">
        <v>26</v>
      </c>
      <c r="Q23" s="73">
        <v>1014.1</v>
      </c>
      <c r="R23" s="74">
        <v>37.799999999999997</v>
      </c>
      <c r="S23" s="74">
        <v>21</v>
      </c>
      <c r="T23" s="74"/>
      <c r="U23" s="80" t="s">
        <v>133</v>
      </c>
      <c r="V23" s="81">
        <v>11</v>
      </c>
      <c r="W23" s="97">
        <v>1013</v>
      </c>
    </row>
    <row r="24" spans="1:23" ht="13.5" thickBot="1" x14ac:dyDescent="0.25">
      <c r="A24" s="51">
        <f t="shared" si="0"/>
        <v>41655</v>
      </c>
      <c r="B24" s="96">
        <v>16</v>
      </c>
      <c r="C24" s="73" t="s">
        <v>119</v>
      </c>
      <c r="D24" s="74">
        <v>27</v>
      </c>
      <c r="E24" s="78">
        <v>43.9</v>
      </c>
      <c r="F24" s="73">
        <v>0</v>
      </c>
      <c r="G24" s="73">
        <v>13</v>
      </c>
      <c r="H24" s="73">
        <v>9.1</v>
      </c>
      <c r="I24" s="75" t="s">
        <v>135</v>
      </c>
      <c r="J24" s="74">
        <v>39</v>
      </c>
      <c r="K24" s="76">
        <v>0.44097222222222227</v>
      </c>
      <c r="L24" s="74">
        <v>31.8</v>
      </c>
      <c r="M24" s="74">
        <v>35</v>
      </c>
      <c r="N24" s="74">
        <v>1</v>
      </c>
      <c r="O24" s="75" t="s">
        <v>135</v>
      </c>
      <c r="P24" s="74">
        <v>19</v>
      </c>
      <c r="Q24" s="73">
        <v>1014.7</v>
      </c>
      <c r="R24" s="79">
        <v>43.2</v>
      </c>
      <c r="S24" s="74">
        <v>16</v>
      </c>
      <c r="T24" s="74"/>
      <c r="U24" s="80" t="s">
        <v>120</v>
      </c>
      <c r="V24" s="81">
        <v>11</v>
      </c>
      <c r="W24" s="97">
        <v>1010.9</v>
      </c>
    </row>
    <row r="25" spans="1:23" ht="13.5" thickBot="1" x14ac:dyDescent="0.25">
      <c r="A25" s="51">
        <f t="shared" si="0"/>
        <v>41656</v>
      </c>
      <c r="B25" s="96">
        <v>17</v>
      </c>
      <c r="C25" s="73" t="s">
        <v>123</v>
      </c>
      <c r="D25" s="74">
        <v>25.6</v>
      </c>
      <c r="E25" s="78">
        <v>43.9</v>
      </c>
      <c r="F25" s="73">
        <v>1.2</v>
      </c>
      <c r="G25" s="73">
        <v>17.399999999999999</v>
      </c>
      <c r="H25" s="73">
        <v>10.199999999999999</v>
      </c>
      <c r="I25" s="75" t="s">
        <v>135</v>
      </c>
      <c r="J25" s="74">
        <v>61</v>
      </c>
      <c r="K25" s="76">
        <v>0.34513888888888888</v>
      </c>
      <c r="L25" s="74">
        <v>34.5</v>
      </c>
      <c r="M25" s="81">
        <v>14</v>
      </c>
      <c r="N25" s="74">
        <v>1</v>
      </c>
      <c r="O25" s="75" t="s">
        <v>135</v>
      </c>
      <c r="P25" s="74">
        <v>44</v>
      </c>
      <c r="Q25" s="73">
        <v>1009</v>
      </c>
      <c r="R25" s="74">
        <v>42.3</v>
      </c>
      <c r="S25" s="81">
        <v>11</v>
      </c>
      <c r="T25" s="74"/>
      <c r="U25" s="75" t="s">
        <v>138</v>
      </c>
      <c r="V25" s="74">
        <v>24</v>
      </c>
      <c r="W25" s="97">
        <v>1004.8</v>
      </c>
    </row>
    <row r="26" spans="1:23" ht="13.5" thickBot="1" x14ac:dyDescent="0.25">
      <c r="A26" s="51">
        <f t="shared" si="0"/>
        <v>41657</v>
      </c>
      <c r="B26" s="96">
        <v>18</v>
      </c>
      <c r="C26" s="73" t="s">
        <v>125</v>
      </c>
      <c r="D26" s="74">
        <v>21.5</v>
      </c>
      <c r="E26" s="73">
        <v>24</v>
      </c>
      <c r="F26" s="73"/>
      <c r="G26" s="73">
        <v>16</v>
      </c>
      <c r="H26" s="73">
        <v>3.4</v>
      </c>
      <c r="I26" s="75" t="s">
        <v>129</v>
      </c>
      <c r="J26" s="74">
        <v>41</v>
      </c>
      <c r="K26" s="76">
        <v>0.50347222222222221</v>
      </c>
      <c r="L26" s="74">
        <v>22.4</v>
      </c>
      <c r="M26" s="74">
        <v>68</v>
      </c>
      <c r="N26" s="74"/>
      <c r="O26" s="75" t="s">
        <v>131</v>
      </c>
      <c r="P26" s="74">
        <v>13</v>
      </c>
      <c r="Q26" s="73">
        <v>1012.1</v>
      </c>
      <c r="R26" s="74">
        <v>21.6</v>
      </c>
      <c r="S26" s="79">
        <v>64</v>
      </c>
      <c r="T26" s="74"/>
      <c r="U26" s="75" t="s">
        <v>129</v>
      </c>
      <c r="V26" s="74">
        <v>31</v>
      </c>
      <c r="W26" s="97">
        <v>1013.5</v>
      </c>
    </row>
    <row r="27" spans="1:23" ht="13.5" thickBot="1" x14ac:dyDescent="0.25">
      <c r="A27" s="51">
        <f t="shared" si="0"/>
        <v>41658</v>
      </c>
      <c r="B27" s="99">
        <v>19</v>
      </c>
      <c r="C27" s="73" t="s">
        <v>126</v>
      </c>
      <c r="D27" s="74">
        <v>16.2</v>
      </c>
      <c r="E27" s="73">
        <v>22.8</v>
      </c>
      <c r="F27" s="73"/>
      <c r="G27" s="73">
        <v>6.6</v>
      </c>
      <c r="H27" s="73">
        <v>8.9</v>
      </c>
      <c r="I27" s="74" t="s">
        <v>129</v>
      </c>
      <c r="J27" s="74">
        <v>46</v>
      </c>
      <c r="K27" s="76">
        <v>0.65416666666666667</v>
      </c>
      <c r="L27" s="74">
        <v>17.2</v>
      </c>
      <c r="M27" s="74">
        <v>61</v>
      </c>
      <c r="N27" s="74"/>
      <c r="O27" s="74" t="s">
        <v>129</v>
      </c>
      <c r="P27" s="74">
        <v>26</v>
      </c>
      <c r="Q27" s="73">
        <v>1014.7</v>
      </c>
      <c r="R27" s="74">
        <v>21.7</v>
      </c>
      <c r="S27" s="74">
        <v>55</v>
      </c>
      <c r="T27" s="74"/>
      <c r="U27" s="74" t="s">
        <v>129</v>
      </c>
      <c r="V27" s="74">
        <v>30</v>
      </c>
      <c r="W27" s="97">
        <v>1012.5</v>
      </c>
    </row>
    <row r="28" spans="1:23" ht="13.5" thickBot="1" x14ac:dyDescent="0.25">
      <c r="A28" s="51">
        <f t="shared" si="0"/>
        <v>41659</v>
      </c>
      <c r="B28" s="96">
        <v>20</v>
      </c>
      <c r="C28" s="73" t="s">
        <v>128</v>
      </c>
      <c r="D28" s="74">
        <v>17</v>
      </c>
      <c r="E28" s="73">
        <v>24.8</v>
      </c>
      <c r="F28" s="73">
        <v>0.4</v>
      </c>
      <c r="G28" s="73">
        <v>7.8</v>
      </c>
      <c r="H28" s="73">
        <v>4.7</v>
      </c>
      <c r="I28" s="75" t="s">
        <v>129</v>
      </c>
      <c r="J28" s="74">
        <v>46</v>
      </c>
      <c r="K28" s="76">
        <v>0.60902777777777783</v>
      </c>
      <c r="L28" s="74">
        <v>20.2</v>
      </c>
      <c r="M28" s="74">
        <v>69</v>
      </c>
      <c r="N28" s="74">
        <v>7</v>
      </c>
      <c r="O28" s="75" t="s">
        <v>131</v>
      </c>
      <c r="P28" s="74">
        <v>24</v>
      </c>
      <c r="Q28" s="73">
        <v>1011.5</v>
      </c>
      <c r="R28" s="74">
        <v>24</v>
      </c>
      <c r="S28" s="74">
        <v>59</v>
      </c>
      <c r="T28" s="74"/>
      <c r="U28" s="75" t="s">
        <v>129</v>
      </c>
      <c r="V28" s="74">
        <v>31</v>
      </c>
      <c r="W28" s="97">
        <v>1010.2</v>
      </c>
    </row>
    <row r="29" spans="1:23" ht="13.5" thickBot="1" x14ac:dyDescent="0.25">
      <c r="A29" s="51">
        <f t="shared" si="0"/>
        <v>41660</v>
      </c>
      <c r="B29" s="96">
        <v>21</v>
      </c>
      <c r="C29" s="73" t="s">
        <v>130</v>
      </c>
      <c r="D29" s="74">
        <v>16.8</v>
      </c>
      <c r="E29" s="73">
        <v>23.7</v>
      </c>
      <c r="F29" s="73">
        <v>0</v>
      </c>
      <c r="G29" s="73">
        <v>7.4</v>
      </c>
      <c r="H29" s="73">
        <v>6.3</v>
      </c>
      <c r="I29" s="75" t="s">
        <v>131</v>
      </c>
      <c r="J29" s="74">
        <v>48</v>
      </c>
      <c r="K29" s="76">
        <v>0.67013888888888884</v>
      </c>
      <c r="L29" s="74">
        <v>18</v>
      </c>
      <c r="M29" s="74">
        <v>66</v>
      </c>
      <c r="N29" s="74">
        <v>7</v>
      </c>
      <c r="O29" s="75" t="s">
        <v>118</v>
      </c>
      <c r="P29" s="74">
        <v>20</v>
      </c>
      <c r="Q29" s="73">
        <v>1013</v>
      </c>
      <c r="R29" s="74">
        <v>22.2</v>
      </c>
      <c r="S29" s="74">
        <v>43</v>
      </c>
      <c r="T29" s="74">
        <v>3</v>
      </c>
      <c r="U29" s="75" t="s">
        <v>131</v>
      </c>
      <c r="V29" s="74">
        <v>24</v>
      </c>
      <c r="W29" s="97">
        <v>1013.7</v>
      </c>
    </row>
    <row r="30" spans="1:23" ht="13.5" thickBot="1" x14ac:dyDescent="0.25">
      <c r="A30" s="51">
        <f t="shared" si="0"/>
        <v>41661</v>
      </c>
      <c r="B30" s="96">
        <v>22</v>
      </c>
      <c r="C30" s="73" t="s">
        <v>115</v>
      </c>
      <c r="D30" s="74">
        <v>16.2</v>
      </c>
      <c r="E30" s="73">
        <v>24.3</v>
      </c>
      <c r="F30" s="73">
        <v>0</v>
      </c>
      <c r="G30" s="73">
        <v>7.2</v>
      </c>
      <c r="H30" s="73">
        <v>11.5</v>
      </c>
      <c r="I30" s="75" t="s">
        <v>131</v>
      </c>
      <c r="J30" s="74">
        <v>41</v>
      </c>
      <c r="K30" s="76">
        <v>0.27847222222222223</v>
      </c>
      <c r="L30" s="74">
        <v>18.100000000000001</v>
      </c>
      <c r="M30" s="74">
        <v>53</v>
      </c>
      <c r="N30" s="74">
        <v>5</v>
      </c>
      <c r="O30" s="75" t="s">
        <v>131</v>
      </c>
      <c r="P30" s="74">
        <v>31</v>
      </c>
      <c r="Q30" s="73">
        <v>1021</v>
      </c>
      <c r="R30" s="74">
        <v>23.3</v>
      </c>
      <c r="S30" s="74">
        <v>37</v>
      </c>
      <c r="T30" s="81">
        <v>0</v>
      </c>
      <c r="U30" s="75" t="s">
        <v>129</v>
      </c>
      <c r="V30" s="74">
        <v>24</v>
      </c>
      <c r="W30" s="97">
        <v>1020.4</v>
      </c>
    </row>
    <row r="31" spans="1:23" ht="13.5" thickBot="1" x14ac:dyDescent="0.25">
      <c r="A31" s="51">
        <f t="shared" si="0"/>
        <v>41662</v>
      </c>
      <c r="B31" s="96">
        <v>23</v>
      </c>
      <c r="C31" s="73" t="s">
        <v>119</v>
      </c>
      <c r="D31" s="74">
        <v>13.6</v>
      </c>
      <c r="E31" s="73">
        <v>30.4</v>
      </c>
      <c r="F31" s="73">
        <v>0</v>
      </c>
      <c r="G31" s="73">
        <v>7.4</v>
      </c>
      <c r="H31" s="73">
        <v>12.5</v>
      </c>
      <c r="I31" s="75" t="s">
        <v>135</v>
      </c>
      <c r="J31" s="74">
        <v>46</v>
      </c>
      <c r="K31" s="76">
        <v>0.48958333333333331</v>
      </c>
      <c r="L31" s="74">
        <v>17.3</v>
      </c>
      <c r="M31" s="74">
        <v>58</v>
      </c>
      <c r="N31" s="81">
        <v>0</v>
      </c>
      <c r="O31" s="75" t="s">
        <v>116</v>
      </c>
      <c r="P31" s="74">
        <v>9</v>
      </c>
      <c r="Q31" s="73">
        <v>1020.3</v>
      </c>
      <c r="R31" s="74">
        <v>25.3</v>
      </c>
      <c r="S31" s="74">
        <v>47</v>
      </c>
      <c r="T31" s="74">
        <v>1</v>
      </c>
      <c r="U31" s="75" t="s">
        <v>129</v>
      </c>
      <c r="V31" s="74">
        <v>26</v>
      </c>
      <c r="W31" s="97">
        <v>1014.4</v>
      </c>
    </row>
    <row r="32" spans="1:23" ht="13.5" thickBot="1" x14ac:dyDescent="0.25">
      <c r="A32" s="51">
        <f t="shared" si="0"/>
        <v>41663</v>
      </c>
      <c r="B32" s="96">
        <v>24</v>
      </c>
      <c r="C32" s="73" t="s">
        <v>123</v>
      </c>
      <c r="D32" s="74">
        <v>16.899999999999999</v>
      </c>
      <c r="E32" s="73">
        <v>23</v>
      </c>
      <c r="F32" s="73">
        <v>1.2</v>
      </c>
      <c r="G32" s="73">
        <v>8.4</v>
      </c>
      <c r="H32" s="73">
        <v>4.0999999999999996</v>
      </c>
      <c r="I32" s="75" t="s">
        <v>131</v>
      </c>
      <c r="J32" s="74">
        <v>43</v>
      </c>
      <c r="K32" s="76">
        <v>0.6743055555555556</v>
      </c>
      <c r="L32" s="74">
        <v>19.7</v>
      </c>
      <c r="M32" s="74">
        <v>84</v>
      </c>
      <c r="N32" s="79">
        <v>8</v>
      </c>
      <c r="O32" s="75" t="s">
        <v>121</v>
      </c>
      <c r="P32" s="74">
        <v>13</v>
      </c>
      <c r="Q32" s="73">
        <v>1009.4</v>
      </c>
      <c r="R32" s="74">
        <v>21.6</v>
      </c>
      <c r="S32" s="79">
        <v>64</v>
      </c>
      <c r="T32" s="79">
        <v>5</v>
      </c>
      <c r="U32" s="75" t="s">
        <v>129</v>
      </c>
      <c r="V32" s="74">
        <v>24</v>
      </c>
      <c r="W32" s="97">
        <v>1009.4</v>
      </c>
    </row>
    <row r="33" spans="1:23" ht="13.5" thickBot="1" x14ac:dyDescent="0.25">
      <c r="A33" s="51">
        <f t="shared" si="0"/>
        <v>41664</v>
      </c>
      <c r="B33" s="96">
        <v>25</v>
      </c>
      <c r="C33" s="73" t="s">
        <v>125</v>
      </c>
      <c r="D33" s="74">
        <v>15.5</v>
      </c>
      <c r="E33" s="73">
        <v>21</v>
      </c>
      <c r="F33" s="73"/>
      <c r="G33" s="77">
        <v>4.8</v>
      </c>
      <c r="H33" s="73">
        <v>9.1999999999999993</v>
      </c>
      <c r="I33" s="75" t="s">
        <v>131</v>
      </c>
      <c r="J33" s="74">
        <v>50</v>
      </c>
      <c r="K33" s="76">
        <v>0.56041666666666667</v>
      </c>
      <c r="L33" s="74">
        <v>18.8</v>
      </c>
      <c r="M33" s="74">
        <v>45</v>
      </c>
      <c r="N33" s="74"/>
      <c r="O33" s="75" t="s">
        <v>118</v>
      </c>
      <c r="P33" s="74">
        <v>20</v>
      </c>
      <c r="Q33" s="73">
        <v>1019</v>
      </c>
      <c r="R33" s="74">
        <v>19.399999999999999</v>
      </c>
      <c r="S33" s="74">
        <v>42</v>
      </c>
      <c r="T33" s="74"/>
      <c r="U33" s="75" t="s">
        <v>129</v>
      </c>
      <c r="V33" s="74">
        <v>28</v>
      </c>
      <c r="W33" s="97">
        <v>1020.3</v>
      </c>
    </row>
    <row r="34" spans="1:23" ht="13.5" thickBot="1" x14ac:dyDescent="0.25">
      <c r="A34" s="51">
        <f t="shared" si="0"/>
        <v>41665</v>
      </c>
      <c r="B34" s="99">
        <v>26</v>
      </c>
      <c r="C34" s="73" t="s">
        <v>126</v>
      </c>
      <c r="D34" s="74">
        <v>13</v>
      </c>
      <c r="E34" s="73">
        <v>27.2</v>
      </c>
      <c r="F34" s="73"/>
      <c r="G34" s="73">
        <v>6.8</v>
      </c>
      <c r="H34" s="78">
        <v>13.5</v>
      </c>
      <c r="I34" s="81" t="s">
        <v>131</v>
      </c>
      <c r="J34" s="81">
        <v>30</v>
      </c>
      <c r="K34" s="84">
        <v>0.67708333333333337</v>
      </c>
      <c r="L34" s="74">
        <v>17.3</v>
      </c>
      <c r="M34" s="74">
        <v>54</v>
      </c>
      <c r="N34" s="74"/>
      <c r="O34" s="74" t="s">
        <v>132</v>
      </c>
      <c r="P34" s="74">
        <v>17</v>
      </c>
      <c r="Q34" s="73">
        <v>1023.3</v>
      </c>
      <c r="R34" s="74">
        <v>24.9</v>
      </c>
      <c r="S34" s="74">
        <v>40</v>
      </c>
      <c r="T34" s="74"/>
      <c r="U34" s="74" t="s">
        <v>131</v>
      </c>
      <c r="V34" s="74">
        <v>17</v>
      </c>
      <c r="W34" s="97">
        <v>1019.9</v>
      </c>
    </row>
    <row r="35" spans="1:23" ht="13.5" thickBot="1" x14ac:dyDescent="0.25">
      <c r="A35" s="51">
        <f t="shared" si="0"/>
        <v>41666</v>
      </c>
      <c r="B35" s="96">
        <v>27</v>
      </c>
      <c r="C35" s="73" t="s">
        <v>128</v>
      </c>
      <c r="D35" s="74">
        <v>16.899999999999999</v>
      </c>
      <c r="E35" s="73">
        <v>35.299999999999997</v>
      </c>
      <c r="F35" s="73"/>
      <c r="G35" s="73">
        <v>8</v>
      </c>
      <c r="H35" s="73">
        <v>13.4</v>
      </c>
      <c r="I35" s="75" t="s">
        <v>135</v>
      </c>
      <c r="J35" s="74">
        <v>69</v>
      </c>
      <c r="K35" s="76">
        <v>0.3263888888888889</v>
      </c>
      <c r="L35" s="74">
        <v>24.8</v>
      </c>
      <c r="M35" s="74">
        <v>38</v>
      </c>
      <c r="N35" s="74"/>
      <c r="O35" s="82" t="s">
        <v>135</v>
      </c>
      <c r="P35" s="79">
        <v>52</v>
      </c>
      <c r="Q35" s="73">
        <v>1018.6</v>
      </c>
      <c r="R35" s="74">
        <v>33.5</v>
      </c>
      <c r="S35" s="74">
        <v>20</v>
      </c>
      <c r="T35" s="74"/>
      <c r="U35" s="75" t="s">
        <v>135</v>
      </c>
      <c r="V35" s="74">
        <v>26</v>
      </c>
      <c r="W35" s="97">
        <v>1015.5</v>
      </c>
    </row>
    <row r="36" spans="1:23" ht="13.5" thickBot="1" x14ac:dyDescent="0.25">
      <c r="A36" s="51">
        <f t="shared" si="0"/>
        <v>41667</v>
      </c>
      <c r="B36" s="96">
        <v>28</v>
      </c>
      <c r="C36" s="73" t="s">
        <v>130</v>
      </c>
      <c r="D36" s="74">
        <v>24.5</v>
      </c>
      <c r="E36" s="73">
        <v>42</v>
      </c>
      <c r="F36" s="73"/>
      <c r="G36" s="73">
        <v>20</v>
      </c>
      <c r="H36" s="73">
        <v>12.9</v>
      </c>
      <c r="I36" s="75" t="s">
        <v>135</v>
      </c>
      <c r="J36" s="74">
        <v>70</v>
      </c>
      <c r="K36" s="76">
        <v>0.44930555555555557</v>
      </c>
      <c r="L36" s="74">
        <v>29.7</v>
      </c>
      <c r="M36" s="74">
        <v>24</v>
      </c>
      <c r="N36" s="74">
        <v>1</v>
      </c>
      <c r="O36" s="75" t="s">
        <v>135</v>
      </c>
      <c r="P36" s="74">
        <v>46</v>
      </c>
      <c r="Q36" s="73">
        <v>1013.3</v>
      </c>
      <c r="R36" s="74">
        <v>38.799999999999997</v>
      </c>
      <c r="S36" s="74">
        <v>15</v>
      </c>
      <c r="T36" s="74">
        <v>1</v>
      </c>
      <c r="U36" s="75" t="s">
        <v>138</v>
      </c>
      <c r="V36" s="74">
        <v>31</v>
      </c>
      <c r="W36" s="97">
        <v>1008.2</v>
      </c>
    </row>
    <row r="37" spans="1:23" ht="13.5" thickBot="1" x14ac:dyDescent="0.25">
      <c r="A37" s="51">
        <f t="shared" si="0"/>
        <v>41668</v>
      </c>
      <c r="B37" s="96">
        <v>29</v>
      </c>
      <c r="C37" s="73" t="s">
        <v>115</v>
      </c>
      <c r="D37" s="74">
        <v>18.399999999999999</v>
      </c>
      <c r="E37" s="73">
        <v>25.1</v>
      </c>
      <c r="F37" s="73">
        <v>4.5999999999999996</v>
      </c>
      <c r="G37" s="73">
        <v>16.8</v>
      </c>
      <c r="H37" s="73">
        <v>7.7</v>
      </c>
      <c r="I37" s="75" t="s">
        <v>118</v>
      </c>
      <c r="J37" s="74">
        <v>46</v>
      </c>
      <c r="K37" s="76">
        <v>0.59027777777777779</v>
      </c>
      <c r="L37" s="74">
        <v>18.600000000000001</v>
      </c>
      <c r="M37" s="74">
        <v>70</v>
      </c>
      <c r="N37" s="79">
        <v>8</v>
      </c>
      <c r="O37" s="75" t="s">
        <v>131</v>
      </c>
      <c r="P37" s="74">
        <v>26</v>
      </c>
      <c r="Q37" s="73">
        <v>1018.3</v>
      </c>
      <c r="R37" s="74">
        <v>23.7</v>
      </c>
      <c r="S37" s="74">
        <v>45</v>
      </c>
      <c r="T37" s="74">
        <v>2</v>
      </c>
      <c r="U37" s="75" t="s">
        <v>129</v>
      </c>
      <c r="V37" s="74">
        <v>30</v>
      </c>
      <c r="W37" s="97">
        <v>1017.5</v>
      </c>
    </row>
    <row r="38" spans="1:23" ht="13.5" thickBot="1" x14ac:dyDescent="0.25">
      <c r="A38" s="51">
        <f t="shared" si="0"/>
        <v>41669</v>
      </c>
      <c r="B38" s="96">
        <v>30</v>
      </c>
      <c r="C38" s="73" t="s">
        <v>119</v>
      </c>
      <c r="D38" s="74">
        <v>16</v>
      </c>
      <c r="E38" s="73">
        <v>30</v>
      </c>
      <c r="F38" s="73">
        <v>0</v>
      </c>
      <c r="G38" s="73">
        <v>6.8</v>
      </c>
      <c r="H38" s="73">
        <v>10.5</v>
      </c>
      <c r="I38" s="75" t="s">
        <v>129</v>
      </c>
      <c r="J38" s="74">
        <v>31</v>
      </c>
      <c r="K38" s="76">
        <v>0.55138888888888882</v>
      </c>
      <c r="L38" s="74">
        <v>18.7</v>
      </c>
      <c r="M38" s="74">
        <v>70</v>
      </c>
      <c r="N38" s="74">
        <v>7</v>
      </c>
      <c r="O38" s="75" t="s">
        <v>133</v>
      </c>
      <c r="P38" s="74">
        <v>9</v>
      </c>
      <c r="Q38" s="73">
        <v>1016.1</v>
      </c>
      <c r="R38" s="74">
        <v>26.5</v>
      </c>
      <c r="S38" s="74">
        <v>49</v>
      </c>
      <c r="T38" s="74">
        <v>1</v>
      </c>
      <c r="U38" s="75" t="s">
        <v>131</v>
      </c>
      <c r="V38" s="74">
        <v>17</v>
      </c>
      <c r="W38" s="97">
        <v>1013</v>
      </c>
    </row>
    <row r="39" spans="1:23" ht="13.5" thickBot="1" x14ac:dyDescent="0.25">
      <c r="A39" s="51">
        <f t="shared" si="0"/>
        <v>41670</v>
      </c>
      <c r="B39" s="96">
        <v>31</v>
      </c>
      <c r="C39" s="73" t="s">
        <v>123</v>
      </c>
      <c r="D39" s="74">
        <v>18.600000000000001</v>
      </c>
      <c r="E39" s="73">
        <v>27</v>
      </c>
      <c r="F39" s="73">
        <v>0</v>
      </c>
      <c r="G39" s="73">
        <v>7.2</v>
      </c>
      <c r="H39" s="73">
        <v>10.8</v>
      </c>
      <c r="I39" s="75" t="s">
        <v>129</v>
      </c>
      <c r="J39" s="74">
        <v>35</v>
      </c>
      <c r="K39" s="76">
        <v>0.63750000000000007</v>
      </c>
      <c r="L39" s="74">
        <v>21.3</v>
      </c>
      <c r="M39" s="74">
        <v>74</v>
      </c>
      <c r="N39" s="74">
        <v>7</v>
      </c>
      <c r="O39" s="75" t="s">
        <v>129</v>
      </c>
      <c r="P39" s="74">
        <v>13</v>
      </c>
      <c r="Q39" s="73">
        <v>1013.8</v>
      </c>
      <c r="R39" s="74">
        <v>26.8</v>
      </c>
      <c r="S39" s="74">
        <v>55</v>
      </c>
      <c r="T39" s="81">
        <v>0</v>
      </c>
      <c r="U39" s="75" t="s">
        <v>129</v>
      </c>
      <c r="V39" s="74">
        <v>19</v>
      </c>
      <c r="W39" s="97">
        <v>1012.8</v>
      </c>
    </row>
    <row r="40" spans="1:23" ht="13.5" thickBot="1" x14ac:dyDescent="0.25">
      <c r="B40" s="150" t="s">
        <v>139</v>
      </c>
      <c r="C40" s="151"/>
      <c r="D40" s="151"/>
      <c r="E40" s="151"/>
      <c r="F40" s="151"/>
      <c r="G40" s="151"/>
      <c r="H40" s="151"/>
      <c r="I40" s="151"/>
      <c r="J40" s="151"/>
      <c r="K40" s="151"/>
      <c r="L40" s="151"/>
      <c r="M40" s="151"/>
      <c r="N40" s="151"/>
      <c r="O40" s="151"/>
      <c r="P40" s="151"/>
      <c r="Q40" s="151"/>
      <c r="R40" s="151"/>
      <c r="S40" s="151"/>
      <c r="T40" s="151"/>
      <c r="U40" s="151"/>
      <c r="V40" s="151"/>
      <c r="W40" s="152"/>
    </row>
    <row r="41" spans="1:23" ht="12.75" customHeight="1" x14ac:dyDescent="0.2">
      <c r="B41" s="153" t="s">
        <v>140</v>
      </c>
      <c r="C41" s="154"/>
      <c r="D41" s="85">
        <v>17.100000000000001</v>
      </c>
      <c r="E41" s="86">
        <v>28.6</v>
      </c>
      <c r="F41" s="86"/>
      <c r="G41" s="86">
        <v>9.6</v>
      </c>
      <c r="H41" s="86">
        <v>9</v>
      </c>
      <c r="I41" s="87"/>
      <c r="J41" s="85"/>
      <c r="K41" s="86"/>
      <c r="L41" s="85">
        <v>20.9</v>
      </c>
      <c r="M41" s="85">
        <v>57</v>
      </c>
      <c r="N41" s="85">
        <v>4</v>
      </c>
      <c r="O41" s="87"/>
      <c r="P41" s="85">
        <v>24</v>
      </c>
      <c r="Q41" s="86">
        <v>1015.2</v>
      </c>
      <c r="R41" s="85">
        <v>26.8</v>
      </c>
      <c r="S41" s="85">
        <v>40</v>
      </c>
      <c r="T41" s="85">
        <v>1</v>
      </c>
      <c r="U41" s="87"/>
      <c r="V41" s="85">
        <v>25</v>
      </c>
      <c r="W41" s="101">
        <v>1013.1</v>
      </c>
    </row>
    <row r="42" spans="1:23" ht="12.75" customHeight="1" x14ac:dyDescent="0.2">
      <c r="B42" s="155" t="s">
        <v>141</v>
      </c>
      <c r="C42" s="156"/>
      <c r="D42" s="88">
        <v>10.9</v>
      </c>
      <c r="E42" s="89">
        <v>20.2</v>
      </c>
      <c r="F42" s="89">
        <v>0</v>
      </c>
      <c r="G42" s="89">
        <v>4.8</v>
      </c>
      <c r="H42" s="89">
        <v>0</v>
      </c>
      <c r="I42" s="90"/>
      <c r="J42" s="88"/>
      <c r="K42" s="89"/>
      <c r="L42" s="88">
        <v>15</v>
      </c>
      <c r="M42" s="88">
        <v>14</v>
      </c>
      <c r="N42" s="88">
        <v>0</v>
      </c>
      <c r="O42" s="90" t="s">
        <v>121</v>
      </c>
      <c r="P42" s="88">
        <v>4</v>
      </c>
      <c r="Q42" s="89">
        <v>1003.8</v>
      </c>
      <c r="R42" s="88">
        <v>18.2</v>
      </c>
      <c r="S42" s="88">
        <v>11</v>
      </c>
      <c r="T42" s="88">
        <v>0</v>
      </c>
      <c r="U42" s="90" t="s">
        <v>146</v>
      </c>
      <c r="V42" s="88">
        <v>11</v>
      </c>
      <c r="W42" s="102">
        <v>1001.6</v>
      </c>
    </row>
    <row r="43" spans="1:23" ht="12.75" customHeight="1" x14ac:dyDescent="0.2">
      <c r="B43" s="159" t="s">
        <v>142</v>
      </c>
      <c r="C43" s="160"/>
      <c r="D43" s="91">
        <v>28.6</v>
      </c>
      <c r="E43" s="92">
        <v>43.9</v>
      </c>
      <c r="F43" s="92">
        <v>4.8</v>
      </c>
      <c r="G43" s="92">
        <v>22.8</v>
      </c>
      <c r="H43" s="92">
        <v>13.5</v>
      </c>
      <c r="I43" s="93" t="s">
        <v>135</v>
      </c>
      <c r="J43" s="91">
        <v>80</v>
      </c>
      <c r="K43" s="92"/>
      <c r="L43" s="91">
        <v>35.200000000000003</v>
      </c>
      <c r="M43" s="91">
        <v>98</v>
      </c>
      <c r="N43" s="91">
        <v>8</v>
      </c>
      <c r="O43" s="93" t="s">
        <v>135</v>
      </c>
      <c r="P43" s="91">
        <v>52</v>
      </c>
      <c r="Q43" s="92">
        <v>1024</v>
      </c>
      <c r="R43" s="91">
        <v>43.2</v>
      </c>
      <c r="S43" s="91">
        <v>64</v>
      </c>
      <c r="T43" s="91">
        <v>5</v>
      </c>
      <c r="U43" s="93" t="s">
        <v>127</v>
      </c>
      <c r="V43" s="91">
        <v>46</v>
      </c>
      <c r="W43" s="103">
        <v>1022.9</v>
      </c>
    </row>
    <row r="44" spans="1:23" ht="13.5" thickBot="1" x14ac:dyDescent="0.25">
      <c r="B44" s="161" t="s">
        <v>143</v>
      </c>
      <c r="C44" s="162"/>
      <c r="D44" s="74"/>
      <c r="E44" s="73"/>
      <c r="F44" s="73">
        <v>13.6</v>
      </c>
      <c r="G44" s="73">
        <v>298.39999999999998</v>
      </c>
      <c r="H44" s="73">
        <v>278.60000000000002</v>
      </c>
      <c r="I44" s="75"/>
      <c r="J44" s="74"/>
      <c r="K44" s="73"/>
      <c r="L44" s="74"/>
      <c r="M44" s="74"/>
      <c r="N44" s="74"/>
      <c r="O44" s="75"/>
      <c r="P44" s="74"/>
      <c r="Q44" s="73"/>
      <c r="R44" s="74"/>
      <c r="S44" s="74"/>
      <c r="T44" s="74"/>
      <c r="U44" s="75"/>
      <c r="V44" s="74"/>
      <c r="W44" s="97"/>
    </row>
  </sheetData>
  <mergeCells count="17">
    <mergeCell ref="B40:W40"/>
    <mergeCell ref="B41:C41"/>
    <mergeCell ref="B42:C42"/>
    <mergeCell ref="B43:C43"/>
    <mergeCell ref="B44:C44"/>
    <mergeCell ref="I6:K6"/>
    <mergeCell ref="L6:Q6"/>
    <mergeCell ref="R6:W6"/>
    <mergeCell ref="I8:J8"/>
    <mergeCell ref="O8:P8"/>
    <mergeCell ref="U8:V8"/>
    <mergeCell ref="H6:H7"/>
    <mergeCell ref="B6:B8"/>
    <mergeCell ref="C6:C8"/>
    <mergeCell ref="D6:E6"/>
    <mergeCell ref="F6:F7"/>
    <mergeCell ref="G6:G7"/>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89"/>
  <sheetViews>
    <sheetView workbookViewId="0">
      <selection activeCell="A9" sqref="A9:A39"/>
    </sheetView>
  </sheetViews>
  <sheetFormatPr defaultRowHeight="12.75" x14ac:dyDescent="0.2"/>
  <cols>
    <col min="1" max="1" width="13.7109375" customWidth="1"/>
  </cols>
  <sheetData>
    <row r="2" spans="1:23" ht="20.25" x14ac:dyDescent="0.2">
      <c r="B2" s="66" t="s">
        <v>149</v>
      </c>
    </row>
    <row r="3" spans="1:23" ht="20.25" x14ac:dyDescent="0.2">
      <c r="B3" s="66" t="s">
        <v>91</v>
      </c>
    </row>
    <row r="4" spans="1:23" x14ac:dyDescent="0.2">
      <c r="B4" s="65"/>
    </row>
    <row r="5" spans="1:23" ht="13.5" thickBot="1" x14ac:dyDescent="0.25">
      <c r="B5" s="67" t="s">
        <v>150</v>
      </c>
    </row>
    <row r="6" spans="1:23" ht="13.5" thickTop="1" x14ac:dyDescent="0.2">
      <c r="B6" s="132" t="s">
        <v>7</v>
      </c>
      <c r="C6" s="135" t="s">
        <v>93</v>
      </c>
      <c r="D6" s="138" t="s">
        <v>94</v>
      </c>
      <c r="E6" s="139"/>
      <c r="F6" s="130" t="s">
        <v>95</v>
      </c>
      <c r="G6" s="130" t="s">
        <v>96</v>
      </c>
      <c r="H6" s="130" t="s">
        <v>97</v>
      </c>
      <c r="I6" s="138" t="s">
        <v>98</v>
      </c>
      <c r="J6" s="140"/>
      <c r="K6" s="139"/>
      <c r="L6" s="141">
        <v>0.375</v>
      </c>
      <c r="M6" s="142"/>
      <c r="N6" s="142"/>
      <c r="O6" s="142"/>
      <c r="P6" s="142"/>
      <c r="Q6" s="143"/>
      <c r="R6" s="141">
        <v>0.625</v>
      </c>
      <c r="S6" s="142"/>
      <c r="T6" s="142"/>
      <c r="U6" s="142"/>
      <c r="V6" s="142"/>
      <c r="W6" s="144"/>
    </row>
    <row r="7" spans="1:23" x14ac:dyDescent="0.2">
      <c r="B7" s="133"/>
      <c r="C7" s="136"/>
      <c r="D7" s="69" t="s">
        <v>99</v>
      </c>
      <c r="E7" s="70" t="s">
        <v>100</v>
      </c>
      <c r="F7" s="131"/>
      <c r="G7" s="131"/>
      <c r="H7" s="131"/>
      <c r="I7" s="68" t="s">
        <v>101</v>
      </c>
      <c r="J7" s="69" t="s">
        <v>102</v>
      </c>
      <c r="K7" s="70" t="s">
        <v>73</v>
      </c>
      <c r="L7" s="69" t="s">
        <v>103</v>
      </c>
      <c r="M7" s="69" t="s">
        <v>104</v>
      </c>
      <c r="N7" s="69" t="s">
        <v>105</v>
      </c>
      <c r="O7" s="68" t="s">
        <v>101</v>
      </c>
      <c r="P7" s="69" t="s">
        <v>102</v>
      </c>
      <c r="Q7" s="70" t="s">
        <v>106</v>
      </c>
      <c r="R7" s="69" t="s">
        <v>103</v>
      </c>
      <c r="S7" s="69" t="s">
        <v>104</v>
      </c>
      <c r="T7" s="69" t="s">
        <v>105</v>
      </c>
      <c r="U7" s="68" t="s">
        <v>101</v>
      </c>
      <c r="V7" s="69" t="s">
        <v>102</v>
      </c>
      <c r="W7" s="94" t="s">
        <v>106</v>
      </c>
    </row>
    <row r="8" spans="1:23" ht="14.25" thickBot="1" x14ac:dyDescent="0.25">
      <c r="B8" s="134"/>
      <c r="C8" s="137"/>
      <c r="D8" s="71" t="s">
        <v>107</v>
      </c>
      <c r="E8" s="72" t="s">
        <v>107</v>
      </c>
      <c r="F8" s="72" t="s">
        <v>108</v>
      </c>
      <c r="G8" s="72" t="s">
        <v>108</v>
      </c>
      <c r="H8" s="72" t="s">
        <v>109</v>
      </c>
      <c r="I8" s="145" t="s">
        <v>110</v>
      </c>
      <c r="J8" s="146"/>
      <c r="K8" s="72" t="s">
        <v>111</v>
      </c>
      <c r="L8" s="71" t="s">
        <v>107</v>
      </c>
      <c r="M8" s="71" t="s">
        <v>112</v>
      </c>
      <c r="N8" s="71" t="s">
        <v>113</v>
      </c>
      <c r="O8" s="147" t="s">
        <v>110</v>
      </c>
      <c r="P8" s="146"/>
      <c r="Q8" s="72" t="s">
        <v>114</v>
      </c>
      <c r="R8" s="71" t="s">
        <v>107</v>
      </c>
      <c r="S8" s="71" t="s">
        <v>112</v>
      </c>
      <c r="T8" s="71" t="s">
        <v>113</v>
      </c>
      <c r="U8" s="147" t="s">
        <v>110</v>
      </c>
      <c r="V8" s="146"/>
      <c r="W8" s="95" t="s">
        <v>114</v>
      </c>
    </row>
    <row r="9" spans="1:23" ht="13.5" thickBot="1" x14ac:dyDescent="0.25">
      <c r="A9" s="51">
        <v>41640</v>
      </c>
      <c r="B9" s="96">
        <v>1</v>
      </c>
      <c r="C9" s="73" t="s">
        <v>115</v>
      </c>
      <c r="D9" s="74">
        <v>20.5</v>
      </c>
      <c r="E9" s="73">
        <v>27.1</v>
      </c>
      <c r="F9" s="73">
        <v>0</v>
      </c>
      <c r="G9" s="73">
        <v>7.4</v>
      </c>
      <c r="H9" s="73">
        <v>5.9</v>
      </c>
      <c r="I9" s="75"/>
      <c r="J9" s="74"/>
      <c r="K9" s="73"/>
      <c r="L9" s="74">
        <v>24.4</v>
      </c>
      <c r="M9" s="74">
        <v>58</v>
      </c>
      <c r="N9" s="74">
        <v>5</v>
      </c>
      <c r="O9" s="75" t="s">
        <v>137</v>
      </c>
      <c r="P9" s="74">
        <v>13</v>
      </c>
      <c r="Q9" s="73">
        <v>1014.6</v>
      </c>
      <c r="R9" s="74">
        <v>24.9</v>
      </c>
      <c r="S9" s="74">
        <v>62</v>
      </c>
      <c r="T9" s="79">
        <v>8</v>
      </c>
      <c r="U9" s="75" t="s">
        <v>136</v>
      </c>
      <c r="V9" s="74">
        <v>24</v>
      </c>
      <c r="W9" s="97">
        <v>1011.3</v>
      </c>
    </row>
    <row r="10" spans="1:23" ht="13.5" thickBot="1" x14ac:dyDescent="0.25">
      <c r="A10" s="51">
        <f>A9+1</f>
        <v>41641</v>
      </c>
      <c r="B10" s="96">
        <v>2</v>
      </c>
      <c r="C10" s="73" t="s">
        <v>119</v>
      </c>
      <c r="D10" s="79">
        <v>22.3</v>
      </c>
      <c r="E10" s="78">
        <v>36.5</v>
      </c>
      <c r="F10" s="73">
        <v>0</v>
      </c>
      <c r="G10" s="73">
        <v>8</v>
      </c>
      <c r="H10" s="73">
        <v>3.5</v>
      </c>
      <c r="I10" s="75" t="s">
        <v>116</v>
      </c>
      <c r="J10" s="74">
        <v>52</v>
      </c>
      <c r="K10" s="76">
        <v>0.57708333333333328</v>
      </c>
      <c r="L10" s="79">
        <v>27.1</v>
      </c>
      <c r="M10" s="74">
        <v>50</v>
      </c>
      <c r="N10" s="74">
        <v>7</v>
      </c>
      <c r="O10" s="75" t="s">
        <v>132</v>
      </c>
      <c r="P10" s="74">
        <v>6</v>
      </c>
      <c r="Q10" s="73">
        <v>1003.6</v>
      </c>
      <c r="R10" s="79">
        <v>34.5</v>
      </c>
      <c r="S10" s="81">
        <v>22</v>
      </c>
      <c r="T10" s="74">
        <v>7</v>
      </c>
      <c r="U10" s="75" t="s">
        <v>116</v>
      </c>
      <c r="V10" s="74">
        <v>33</v>
      </c>
      <c r="W10" s="97">
        <v>1002</v>
      </c>
    </row>
    <row r="11" spans="1:23" ht="13.5" thickBot="1" x14ac:dyDescent="0.25">
      <c r="A11" s="51">
        <f t="shared" ref="A11:A39" si="0">A10+1</f>
        <v>41642</v>
      </c>
      <c r="B11" s="96">
        <v>3</v>
      </c>
      <c r="C11" s="73" t="s">
        <v>123</v>
      </c>
      <c r="D11" s="74">
        <v>21</v>
      </c>
      <c r="E11" s="73">
        <v>26.2</v>
      </c>
      <c r="F11" s="73">
        <v>0.2</v>
      </c>
      <c r="G11" s="73">
        <v>5.6</v>
      </c>
      <c r="H11" s="73">
        <v>5.6</v>
      </c>
      <c r="I11" s="75" t="s">
        <v>117</v>
      </c>
      <c r="J11" s="74">
        <v>37</v>
      </c>
      <c r="K11" s="76">
        <v>0.53055555555555556</v>
      </c>
      <c r="L11" s="74">
        <v>22.2</v>
      </c>
      <c r="M11" s="74">
        <v>62</v>
      </c>
      <c r="N11" s="74">
        <v>7</v>
      </c>
      <c r="O11" s="75" t="s">
        <v>117</v>
      </c>
      <c r="P11" s="74">
        <v>13</v>
      </c>
      <c r="Q11" s="73">
        <v>1005.3</v>
      </c>
      <c r="R11" s="74">
        <v>24.8</v>
      </c>
      <c r="S11" s="74">
        <v>52</v>
      </c>
      <c r="T11" s="74">
        <v>6</v>
      </c>
      <c r="U11" s="75" t="s">
        <v>117</v>
      </c>
      <c r="V11" s="74">
        <v>26</v>
      </c>
      <c r="W11" s="98">
        <v>1000</v>
      </c>
    </row>
    <row r="12" spans="1:23" ht="13.5" thickBot="1" x14ac:dyDescent="0.25">
      <c r="A12" s="51">
        <f t="shared" si="0"/>
        <v>41643</v>
      </c>
      <c r="B12" s="96">
        <v>4</v>
      </c>
      <c r="C12" s="73" t="s">
        <v>125</v>
      </c>
      <c r="D12" s="74">
        <v>20.100000000000001</v>
      </c>
      <c r="E12" s="73">
        <v>27.5</v>
      </c>
      <c r="F12" s="73">
        <v>0</v>
      </c>
      <c r="G12" s="73">
        <v>7.4</v>
      </c>
      <c r="H12" s="73">
        <v>11.2</v>
      </c>
      <c r="I12" s="75" t="s">
        <v>129</v>
      </c>
      <c r="J12" s="74">
        <v>57</v>
      </c>
      <c r="K12" s="76">
        <v>0.125</v>
      </c>
      <c r="L12" s="74">
        <v>22.9</v>
      </c>
      <c r="M12" s="74">
        <v>60</v>
      </c>
      <c r="N12" s="74">
        <v>1</v>
      </c>
      <c r="O12" s="75" t="s">
        <v>118</v>
      </c>
      <c r="P12" s="74">
        <v>17</v>
      </c>
      <c r="Q12" s="77">
        <v>1003.4</v>
      </c>
      <c r="R12" s="74">
        <v>24.6</v>
      </c>
      <c r="S12" s="74">
        <v>54</v>
      </c>
      <c r="T12" s="74">
        <v>1</v>
      </c>
      <c r="U12" s="75" t="s">
        <v>122</v>
      </c>
      <c r="V12" s="74">
        <v>22</v>
      </c>
      <c r="W12" s="97">
        <v>1002.3</v>
      </c>
    </row>
    <row r="13" spans="1:23" ht="13.5" thickBot="1" x14ac:dyDescent="0.25">
      <c r="A13" s="51">
        <f t="shared" si="0"/>
        <v>41644</v>
      </c>
      <c r="B13" s="99">
        <v>5</v>
      </c>
      <c r="C13" s="73" t="s">
        <v>126</v>
      </c>
      <c r="D13" s="74">
        <v>20.8</v>
      </c>
      <c r="E13" s="73">
        <v>26</v>
      </c>
      <c r="F13" s="73">
        <v>0</v>
      </c>
      <c r="G13" s="73">
        <v>8.1999999999999993</v>
      </c>
      <c r="H13" s="73">
        <v>12.2</v>
      </c>
      <c r="I13" s="79" t="s">
        <v>137</v>
      </c>
      <c r="J13" s="79">
        <v>59</v>
      </c>
      <c r="K13" s="83">
        <v>0.73333333333333339</v>
      </c>
      <c r="L13" s="74">
        <v>24.2</v>
      </c>
      <c r="M13" s="74">
        <v>63</v>
      </c>
      <c r="N13" s="74">
        <v>6</v>
      </c>
      <c r="O13" s="74" t="s">
        <v>137</v>
      </c>
      <c r="P13" s="74">
        <v>9</v>
      </c>
      <c r="Q13" s="73">
        <v>1010.5</v>
      </c>
      <c r="R13" s="74">
        <v>24.9</v>
      </c>
      <c r="S13" s="79">
        <v>70</v>
      </c>
      <c r="T13" s="74">
        <v>2</v>
      </c>
      <c r="U13" s="74" t="s">
        <v>136</v>
      </c>
      <c r="V13" s="74">
        <v>22</v>
      </c>
      <c r="W13" s="97">
        <v>1005.7</v>
      </c>
    </row>
    <row r="14" spans="1:23" ht="13.5" thickBot="1" x14ac:dyDescent="0.25">
      <c r="A14" s="51">
        <f t="shared" si="0"/>
        <v>41645</v>
      </c>
      <c r="B14" s="96">
        <v>6</v>
      </c>
      <c r="C14" s="73" t="s">
        <v>128</v>
      </c>
      <c r="D14" s="74">
        <v>19.600000000000001</v>
      </c>
      <c r="E14" s="73">
        <v>32</v>
      </c>
      <c r="F14" s="73">
        <v>0</v>
      </c>
      <c r="G14" s="73">
        <v>9.4</v>
      </c>
      <c r="H14" s="73">
        <v>12.8</v>
      </c>
      <c r="I14" s="75" t="s">
        <v>121</v>
      </c>
      <c r="J14" s="74">
        <v>43</v>
      </c>
      <c r="K14" s="76">
        <v>0.36249999999999999</v>
      </c>
      <c r="L14" s="74">
        <v>25.3</v>
      </c>
      <c r="M14" s="81">
        <v>30</v>
      </c>
      <c r="N14" s="74">
        <v>1</v>
      </c>
      <c r="O14" s="75" t="s">
        <v>116</v>
      </c>
      <c r="P14" s="74">
        <v>17</v>
      </c>
      <c r="Q14" s="73">
        <v>1008.9</v>
      </c>
      <c r="R14" s="74">
        <v>28.9</v>
      </c>
      <c r="S14" s="74">
        <v>26</v>
      </c>
      <c r="T14" s="74">
        <v>1</v>
      </c>
      <c r="U14" s="75" t="s">
        <v>120</v>
      </c>
      <c r="V14" s="74">
        <v>26</v>
      </c>
      <c r="W14" s="97">
        <v>1007.3</v>
      </c>
    </row>
    <row r="15" spans="1:23" ht="13.5" thickBot="1" x14ac:dyDescent="0.25">
      <c r="A15" s="51">
        <f t="shared" si="0"/>
        <v>41646</v>
      </c>
      <c r="B15" s="96">
        <v>7</v>
      </c>
      <c r="C15" s="73" t="s">
        <v>130</v>
      </c>
      <c r="D15" s="74">
        <v>18.3</v>
      </c>
      <c r="E15" s="77">
        <v>21.6</v>
      </c>
      <c r="F15" s="73">
        <v>0</v>
      </c>
      <c r="G15" s="73">
        <v>11.4</v>
      </c>
      <c r="H15" s="73">
        <v>1.7</v>
      </c>
      <c r="I15" s="75" t="s">
        <v>131</v>
      </c>
      <c r="J15" s="74">
        <v>44</v>
      </c>
      <c r="K15" s="76">
        <v>0.3659722222222222</v>
      </c>
      <c r="L15" s="74">
        <v>20.9</v>
      </c>
      <c r="M15" s="74">
        <v>55</v>
      </c>
      <c r="N15" s="74">
        <v>5</v>
      </c>
      <c r="O15" s="82" t="s">
        <v>131</v>
      </c>
      <c r="P15" s="79">
        <v>26</v>
      </c>
      <c r="Q15" s="73">
        <v>1018.3</v>
      </c>
      <c r="R15" s="81">
        <v>19.5</v>
      </c>
      <c r="S15" s="74">
        <v>63</v>
      </c>
      <c r="T15" s="74">
        <v>7</v>
      </c>
      <c r="U15" s="80" t="s">
        <v>120</v>
      </c>
      <c r="V15" s="81">
        <v>13</v>
      </c>
      <c r="W15" s="97">
        <v>1019.4</v>
      </c>
    </row>
    <row r="16" spans="1:23" ht="13.5" thickBot="1" x14ac:dyDescent="0.25">
      <c r="A16" s="51">
        <f t="shared" si="0"/>
        <v>41647</v>
      </c>
      <c r="B16" s="96">
        <v>8</v>
      </c>
      <c r="C16" s="73" t="s">
        <v>115</v>
      </c>
      <c r="D16" s="74">
        <v>16.2</v>
      </c>
      <c r="E16" s="73">
        <v>22.3</v>
      </c>
      <c r="F16" s="78">
        <v>5.8</v>
      </c>
      <c r="G16" s="73">
        <v>7.6</v>
      </c>
      <c r="H16" s="73">
        <v>0.4</v>
      </c>
      <c r="I16" s="75" t="s">
        <v>120</v>
      </c>
      <c r="J16" s="74">
        <v>35</v>
      </c>
      <c r="K16" s="76">
        <v>0.11597222222222221</v>
      </c>
      <c r="L16" s="74">
        <v>18.3</v>
      </c>
      <c r="M16" s="74">
        <v>68</v>
      </c>
      <c r="N16" s="74">
        <v>7</v>
      </c>
      <c r="O16" s="75" t="s">
        <v>120</v>
      </c>
      <c r="P16" s="74">
        <v>11</v>
      </c>
      <c r="Q16" s="73">
        <v>1023.7</v>
      </c>
      <c r="R16" s="74">
        <v>20.5</v>
      </c>
      <c r="S16" s="74">
        <v>60</v>
      </c>
      <c r="T16" s="74">
        <v>7</v>
      </c>
      <c r="U16" s="75" t="s">
        <v>120</v>
      </c>
      <c r="V16" s="74">
        <v>15</v>
      </c>
      <c r="W16" s="97">
        <v>1022.4</v>
      </c>
    </row>
    <row r="17" spans="1:23" ht="13.5" thickBot="1" x14ac:dyDescent="0.25">
      <c r="A17" s="51">
        <f t="shared" si="0"/>
        <v>41648</v>
      </c>
      <c r="B17" s="96">
        <v>9</v>
      </c>
      <c r="C17" s="73" t="s">
        <v>119</v>
      </c>
      <c r="D17" s="74">
        <v>18.100000000000001</v>
      </c>
      <c r="E17" s="73">
        <v>23.2</v>
      </c>
      <c r="F17" s="73">
        <v>0</v>
      </c>
      <c r="G17" s="73">
        <v>3.8</v>
      </c>
      <c r="H17" s="73">
        <v>2</v>
      </c>
      <c r="I17" s="75" t="s">
        <v>122</v>
      </c>
      <c r="J17" s="74">
        <v>33</v>
      </c>
      <c r="K17" s="76">
        <v>0.62708333333333333</v>
      </c>
      <c r="L17" s="74">
        <v>21.1</v>
      </c>
      <c r="M17" s="74">
        <v>49</v>
      </c>
      <c r="N17" s="74">
        <v>7</v>
      </c>
      <c r="O17" s="75" t="s">
        <v>117</v>
      </c>
      <c r="P17" s="74">
        <v>17</v>
      </c>
      <c r="Q17" s="73">
        <v>1024.3</v>
      </c>
      <c r="R17" s="74">
        <v>22.4</v>
      </c>
      <c r="S17" s="74">
        <v>53</v>
      </c>
      <c r="T17" s="74">
        <v>7</v>
      </c>
      <c r="U17" s="75" t="s">
        <v>117</v>
      </c>
      <c r="V17" s="74">
        <v>20</v>
      </c>
      <c r="W17" s="97">
        <v>1023.1</v>
      </c>
    </row>
    <row r="18" spans="1:23" ht="13.5" thickBot="1" x14ac:dyDescent="0.25">
      <c r="A18" s="51">
        <f t="shared" si="0"/>
        <v>41649</v>
      </c>
      <c r="B18" s="96">
        <v>10</v>
      </c>
      <c r="C18" s="73" t="s">
        <v>123</v>
      </c>
      <c r="D18" s="74">
        <v>19</v>
      </c>
      <c r="E18" s="73">
        <v>25.7</v>
      </c>
      <c r="F18" s="73">
        <v>0.4</v>
      </c>
      <c r="G18" s="73">
        <v>6.6</v>
      </c>
      <c r="H18" s="73">
        <v>9.3000000000000007</v>
      </c>
      <c r="I18" s="75" t="s">
        <v>117</v>
      </c>
      <c r="J18" s="74">
        <v>41</v>
      </c>
      <c r="K18" s="76">
        <v>0.65694444444444444</v>
      </c>
      <c r="L18" s="74">
        <v>22.3</v>
      </c>
      <c r="M18" s="74">
        <v>66</v>
      </c>
      <c r="N18" s="74">
        <v>6</v>
      </c>
      <c r="O18" s="75" t="s">
        <v>132</v>
      </c>
      <c r="P18" s="74">
        <v>4</v>
      </c>
      <c r="Q18" s="73">
        <v>1022.2</v>
      </c>
      <c r="R18" s="74">
        <v>23.8</v>
      </c>
      <c r="S18" s="74">
        <v>59</v>
      </c>
      <c r="T18" s="74">
        <v>3</v>
      </c>
      <c r="U18" s="75" t="s">
        <v>117</v>
      </c>
      <c r="V18" s="74">
        <v>26</v>
      </c>
      <c r="W18" s="97">
        <v>1019.6</v>
      </c>
    </row>
    <row r="19" spans="1:23" ht="13.5" thickBot="1" x14ac:dyDescent="0.25">
      <c r="A19" s="51">
        <f t="shared" si="0"/>
        <v>41650</v>
      </c>
      <c r="B19" s="96">
        <v>11</v>
      </c>
      <c r="C19" s="73" t="s">
        <v>125</v>
      </c>
      <c r="D19" s="74">
        <v>19.100000000000001</v>
      </c>
      <c r="E19" s="73">
        <v>29.1</v>
      </c>
      <c r="F19" s="73">
        <v>0</v>
      </c>
      <c r="G19" s="73">
        <v>7.2</v>
      </c>
      <c r="H19" s="73">
        <v>10.9</v>
      </c>
      <c r="I19" s="75" t="s">
        <v>117</v>
      </c>
      <c r="J19" s="74">
        <v>35</v>
      </c>
      <c r="K19" s="76">
        <v>0.61249999999999993</v>
      </c>
      <c r="L19" s="74">
        <v>23.5</v>
      </c>
      <c r="M19" s="74">
        <v>65</v>
      </c>
      <c r="N19" s="74">
        <v>1</v>
      </c>
      <c r="O19" s="75" t="s">
        <v>121</v>
      </c>
      <c r="P19" s="74">
        <v>6</v>
      </c>
      <c r="Q19" s="73">
        <v>1018.9</v>
      </c>
      <c r="R19" s="74">
        <v>27.4</v>
      </c>
      <c r="S19" s="74">
        <v>49</v>
      </c>
      <c r="T19" s="74">
        <v>2</v>
      </c>
      <c r="U19" s="75" t="s">
        <v>136</v>
      </c>
      <c r="V19" s="74">
        <v>17</v>
      </c>
      <c r="W19" s="97">
        <v>1014.6</v>
      </c>
    </row>
    <row r="20" spans="1:23" ht="13.5" thickBot="1" x14ac:dyDescent="0.25">
      <c r="A20" s="51">
        <f t="shared" si="0"/>
        <v>41651</v>
      </c>
      <c r="B20" s="99">
        <v>12</v>
      </c>
      <c r="C20" s="73" t="s">
        <v>126</v>
      </c>
      <c r="D20" s="74">
        <v>21.1</v>
      </c>
      <c r="E20" s="73">
        <v>28.8</v>
      </c>
      <c r="F20" s="73">
        <v>0</v>
      </c>
      <c r="G20" s="73">
        <v>10.4</v>
      </c>
      <c r="H20" s="73">
        <v>10.3</v>
      </c>
      <c r="I20" s="74" t="s">
        <v>132</v>
      </c>
      <c r="J20" s="74">
        <v>39</v>
      </c>
      <c r="K20" s="76">
        <v>0.70624999999999993</v>
      </c>
      <c r="L20" s="74">
        <v>24.8</v>
      </c>
      <c r="M20" s="74">
        <v>71</v>
      </c>
      <c r="N20" s="74">
        <v>2</v>
      </c>
      <c r="O20" s="74" t="s">
        <v>117</v>
      </c>
      <c r="P20" s="74">
        <v>9</v>
      </c>
      <c r="Q20" s="73">
        <v>1017.7</v>
      </c>
      <c r="R20" s="74">
        <v>26.1</v>
      </c>
      <c r="S20" s="74">
        <v>61</v>
      </c>
      <c r="T20" s="74">
        <v>3</v>
      </c>
      <c r="U20" s="74" t="s">
        <v>132</v>
      </c>
      <c r="V20" s="74">
        <v>19</v>
      </c>
      <c r="W20" s="97">
        <v>1017</v>
      </c>
    </row>
    <row r="21" spans="1:23" ht="13.5" thickBot="1" x14ac:dyDescent="0.25">
      <c r="A21" s="51">
        <f t="shared" si="0"/>
        <v>41652</v>
      </c>
      <c r="B21" s="96">
        <v>13</v>
      </c>
      <c r="C21" s="73" t="s">
        <v>128</v>
      </c>
      <c r="D21" s="74">
        <v>19.7</v>
      </c>
      <c r="E21" s="73">
        <v>26.8</v>
      </c>
      <c r="F21" s="73">
        <v>0</v>
      </c>
      <c r="G21" s="73">
        <v>7.6</v>
      </c>
      <c r="H21" s="73">
        <v>11.5</v>
      </c>
      <c r="I21" s="75" t="s">
        <v>132</v>
      </c>
      <c r="J21" s="74">
        <v>33</v>
      </c>
      <c r="K21" s="76">
        <v>0.65763888888888888</v>
      </c>
      <c r="L21" s="74">
        <v>21.9</v>
      </c>
      <c r="M21" s="74">
        <v>66</v>
      </c>
      <c r="N21" s="74">
        <v>6</v>
      </c>
      <c r="O21" s="75" t="s">
        <v>124</v>
      </c>
      <c r="P21" s="74">
        <v>7</v>
      </c>
      <c r="Q21" s="73">
        <v>1021.9</v>
      </c>
      <c r="R21" s="74">
        <v>24.7</v>
      </c>
      <c r="S21" s="74">
        <v>53</v>
      </c>
      <c r="T21" s="74">
        <v>2</v>
      </c>
      <c r="U21" s="75" t="s">
        <v>132</v>
      </c>
      <c r="V21" s="74">
        <v>17</v>
      </c>
      <c r="W21" s="97">
        <v>1020.2</v>
      </c>
    </row>
    <row r="22" spans="1:23" ht="13.5" thickBot="1" x14ac:dyDescent="0.25">
      <c r="A22" s="51">
        <f t="shared" si="0"/>
        <v>41653</v>
      </c>
      <c r="B22" s="96">
        <v>14</v>
      </c>
      <c r="C22" s="73" t="s">
        <v>130</v>
      </c>
      <c r="D22" s="74">
        <v>18.3</v>
      </c>
      <c r="E22" s="73">
        <v>27.5</v>
      </c>
      <c r="F22" s="73">
        <v>0</v>
      </c>
      <c r="G22" s="73">
        <v>7.2</v>
      </c>
      <c r="H22" s="73">
        <v>12</v>
      </c>
      <c r="I22" s="75" t="s">
        <v>117</v>
      </c>
      <c r="J22" s="74">
        <v>44</v>
      </c>
      <c r="K22" s="76">
        <v>0.61597222222222225</v>
      </c>
      <c r="L22" s="74">
        <v>22.8</v>
      </c>
      <c r="M22" s="74">
        <v>59</v>
      </c>
      <c r="N22" s="74">
        <v>4</v>
      </c>
      <c r="O22" s="75" t="s">
        <v>121</v>
      </c>
      <c r="P22" s="74">
        <v>7</v>
      </c>
      <c r="Q22" s="73">
        <v>1022.3</v>
      </c>
      <c r="R22" s="74">
        <v>26.2</v>
      </c>
      <c r="S22" s="74">
        <v>53</v>
      </c>
      <c r="T22" s="81">
        <v>0</v>
      </c>
      <c r="U22" s="75" t="s">
        <v>122</v>
      </c>
      <c r="V22" s="74">
        <v>30</v>
      </c>
      <c r="W22" s="97">
        <v>1019.7</v>
      </c>
    </row>
    <row r="23" spans="1:23" ht="13.5" thickBot="1" x14ac:dyDescent="0.25">
      <c r="A23" s="51">
        <f t="shared" si="0"/>
        <v>41654</v>
      </c>
      <c r="B23" s="96">
        <v>15</v>
      </c>
      <c r="C23" s="73" t="s">
        <v>115</v>
      </c>
      <c r="D23" s="74">
        <v>21.2</v>
      </c>
      <c r="E23" s="73">
        <v>28.8</v>
      </c>
      <c r="F23" s="73">
        <v>0</v>
      </c>
      <c r="G23" s="73">
        <v>10</v>
      </c>
      <c r="H23" s="73">
        <v>12.8</v>
      </c>
      <c r="I23" s="75" t="s">
        <v>136</v>
      </c>
      <c r="J23" s="74">
        <v>56</v>
      </c>
      <c r="K23" s="76">
        <v>0.74791666666666667</v>
      </c>
      <c r="L23" s="74">
        <v>25.6</v>
      </c>
      <c r="M23" s="74">
        <v>62</v>
      </c>
      <c r="N23" s="81">
        <v>0</v>
      </c>
      <c r="O23" s="80" t="s">
        <v>132</v>
      </c>
      <c r="P23" s="81">
        <v>2</v>
      </c>
      <c r="Q23" s="73">
        <v>1021.7</v>
      </c>
      <c r="R23" s="74">
        <v>28.2</v>
      </c>
      <c r="S23" s="74">
        <v>53</v>
      </c>
      <c r="T23" s="74">
        <v>1</v>
      </c>
      <c r="U23" s="75" t="s">
        <v>136</v>
      </c>
      <c r="V23" s="74">
        <v>22</v>
      </c>
      <c r="W23" s="97">
        <v>1018.2</v>
      </c>
    </row>
    <row r="24" spans="1:23" ht="13.5" thickBot="1" x14ac:dyDescent="0.25">
      <c r="A24" s="51">
        <f t="shared" si="0"/>
        <v>41655</v>
      </c>
      <c r="B24" s="96">
        <v>16</v>
      </c>
      <c r="C24" s="73" t="s">
        <v>119</v>
      </c>
      <c r="D24" s="74">
        <v>21.1</v>
      </c>
      <c r="E24" s="73">
        <v>28.1</v>
      </c>
      <c r="F24" s="73">
        <v>0</v>
      </c>
      <c r="G24" s="73">
        <v>10.8</v>
      </c>
      <c r="H24" s="78">
        <v>13.1</v>
      </c>
      <c r="I24" s="75" t="s">
        <v>117</v>
      </c>
      <c r="J24" s="74">
        <v>41</v>
      </c>
      <c r="K24" s="76">
        <v>0.57430555555555551</v>
      </c>
      <c r="L24" s="74">
        <v>25.3</v>
      </c>
      <c r="M24" s="74">
        <v>64</v>
      </c>
      <c r="N24" s="81">
        <v>0</v>
      </c>
      <c r="O24" s="75" t="s">
        <v>117</v>
      </c>
      <c r="P24" s="74">
        <v>9</v>
      </c>
      <c r="Q24" s="73">
        <v>1019.2</v>
      </c>
      <c r="R24" s="74">
        <v>27.3</v>
      </c>
      <c r="S24" s="74">
        <v>58</v>
      </c>
      <c r="T24" s="81">
        <v>0</v>
      </c>
      <c r="U24" s="75" t="s">
        <v>117</v>
      </c>
      <c r="V24" s="74">
        <v>28</v>
      </c>
      <c r="W24" s="97">
        <v>1016.6</v>
      </c>
    </row>
    <row r="25" spans="1:23" ht="13.5" thickBot="1" x14ac:dyDescent="0.25">
      <c r="A25" s="51">
        <f t="shared" si="0"/>
        <v>41656</v>
      </c>
      <c r="B25" s="96">
        <v>17</v>
      </c>
      <c r="C25" s="73" t="s">
        <v>123</v>
      </c>
      <c r="D25" s="74">
        <v>21.3</v>
      </c>
      <c r="E25" s="73">
        <v>27.7</v>
      </c>
      <c r="F25" s="73">
        <v>0</v>
      </c>
      <c r="G25" s="73">
        <v>10.4</v>
      </c>
      <c r="H25" s="73">
        <v>12.8</v>
      </c>
      <c r="I25" s="75" t="s">
        <v>136</v>
      </c>
      <c r="J25" s="74">
        <v>52</v>
      </c>
      <c r="K25" s="76">
        <v>0.73402777777777783</v>
      </c>
      <c r="L25" s="74">
        <v>24.2</v>
      </c>
      <c r="M25" s="74">
        <v>67</v>
      </c>
      <c r="N25" s="74">
        <v>2</v>
      </c>
      <c r="O25" s="75" t="s">
        <v>137</v>
      </c>
      <c r="P25" s="74">
        <v>6</v>
      </c>
      <c r="Q25" s="73">
        <v>1016.7</v>
      </c>
      <c r="R25" s="74">
        <v>27.2</v>
      </c>
      <c r="S25" s="74">
        <v>57</v>
      </c>
      <c r="T25" s="81">
        <v>0</v>
      </c>
      <c r="U25" s="75" t="s">
        <v>136</v>
      </c>
      <c r="V25" s="74">
        <v>26</v>
      </c>
      <c r="W25" s="97">
        <v>1014</v>
      </c>
    </row>
    <row r="26" spans="1:23" ht="13.5" thickBot="1" x14ac:dyDescent="0.25">
      <c r="A26" s="51">
        <f t="shared" si="0"/>
        <v>41657</v>
      </c>
      <c r="B26" s="96">
        <v>18</v>
      </c>
      <c r="C26" s="73" t="s">
        <v>125</v>
      </c>
      <c r="D26" s="74">
        <v>19.3</v>
      </c>
      <c r="E26" s="73">
        <v>28.7</v>
      </c>
      <c r="F26" s="73">
        <v>0</v>
      </c>
      <c r="G26" s="73">
        <v>10.6</v>
      </c>
      <c r="H26" s="78">
        <v>13.1</v>
      </c>
      <c r="I26" s="75" t="s">
        <v>136</v>
      </c>
      <c r="J26" s="74">
        <v>52</v>
      </c>
      <c r="K26" s="76">
        <v>0.7006944444444444</v>
      </c>
      <c r="L26" s="74">
        <v>25.1</v>
      </c>
      <c r="M26" s="74">
        <v>65</v>
      </c>
      <c r="N26" s="81">
        <v>0</v>
      </c>
      <c r="O26" s="75" t="s">
        <v>117</v>
      </c>
      <c r="P26" s="74">
        <v>7</v>
      </c>
      <c r="Q26" s="73">
        <v>1012.6</v>
      </c>
      <c r="R26" s="74">
        <v>28.3</v>
      </c>
      <c r="S26" s="74">
        <v>51</v>
      </c>
      <c r="T26" s="81">
        <v>0</v>
      </c>
      <c r="U26" s="75" t="s">
        <v>117</v>
      </c>
      <c r="V26" s="74">
        <v>22</v>
      </c>
      <c r="W26" s="97">
        <v>1009.4</v>
      </c>
    </row>
    <row r="27" spans="1:23" ht="13.5" thickBot="1" x14ac:dyDescent="0.25">
      <c r="A27" s="51">
        <f t="shared" si="0"/>
        <v>41658</v>
      </c>
      <c r="B27" s="99">
        <v>19</v>
      </c>
      <c r="C27" s="73" t="s">
        <v>126</v>
      </c>
      <c r="D27" s="74">
        <v>21.2</v>
      </c>
      <c r="E27" s="73">
        <v>29.4</v>
      </c>
      <c r="F27" s="73">
        <v>0</v>
      </c>
      <c r="G27" s="73">
        <v>10.8</v>
      </c>
      <c r="H27" s="73">
        <v>6.1</v>
      </c>
      <c r="I27" s="74" t="s">
        <v>131</v>
      </c>
      <c r="J27" s="74">
        <v>37</v>
      </c>
      <c r="K27" s="76">
        <v>0.66249999999999998</v>
      </c>
      <c r="L27" s="74">
        <v>24.9</v>
      </c>
      <c r="M27" s="74">
        <v>65</v>
      </c>
      <c r="N27" s="74">
        <v>7</v>
      </c>
      <c r="O27" s="74" t="s">
        <v>120</v>
      </c>
      <c r="P27" s="74">
        <v>6</v>
      </c>
      <c r="Q27" s="73">
        <v>1010</v>
      </c>
      <c r="R27" s="74">
        <v>26.4</v>
      </c>
      <c r="S27" s="74">
        <v>60</v>
      </c>
      <c r="T27" s="74">
        <v>6</v>
      </c>
      <c r="U27" s="74" t="s">
        <v>120</v>
      </c>
      <c r="V27" s="74">
        <v>20</v>
      </c>
      <c r="W27" s="97">
        <v>1008.9</v>
      </c>
    </row>
    <row r="28" spans="1:23" ht="13.5" thickBot="1" x14ac:dyDescent="0.25">
      <c r="A28" s="51">
        <f t="shared" si="0"/>
        <v>41659</v>
      </c>
      <c r="B28" s="96">
        <v>20</v>
      </c>
      <c r="C28" s="73" t="s">
        <v>128</v>
      </c>
      <c r="D28" s="74">
        <v>21.7</v>
      </c>
      <c r="E28" s="73">
        <v>25.9</v>
      </c>
      <c r="F28" s="73">
        <v>0</v>
      </c>
      <c r="G28" s="73">
        <v>4.2</v>
      </c>
      <c r="H28" s="73">
        <v>2.8</v>
      </c>
      <c r="I28" s="75" t="s">
        <v>129</v>
      </c>
      <c r="J28" s="74">
        <v>37</v>
      </c>
      <c r="K28" s="76">
        <v>0.70624999999999993</v>
      </c>
      <c r="L28" s="74">
        <v>24.1</v>
      </c>
      <c r="M28" s="74">
        <v>71</v>
      </c>
      <c r="N28" s="74">
        <v>6</v>
      </c>
      <c r="O28" s="75" t="s">
        <v>131</v>
      </c>
      <c r="P28" s="74">
        <v>11</v>
      </c>
      <c r="Q28" s="73">
        <v>1009.2</v>
      </c>
      <c r="R28" s="74">
        <v>25.1</v>
      </c>
      <c r="S28" s="74">
        <v>65</v>
      </c>
      <c r="T28" s="74">
        <v>7</v>
      </c>
      <c r="U28" s="75" t="s">
        <v>132</v>
      </c>
      <c r="V28" s="74">
        <v>24</v>
      </c>
      <c r="W28" s="97">
        <v>1008</v>
      </c>
    </row>
    <row r="29" spans="1:23" ht="13.5" thickBot="1" x14ac:dyDescent="0.25">
      <c r="A29" s="51">
        <f t="shared" si="0"/>
        <v>41660</v>
      </c>
      <c r="B29" s="96">
        <v>21</v>
      </c>
      <c r="C29" s="73" t="s">
        <v>130</v>
      </c>
      <c r="D29" s="74">
        <v>19.8</v>
      </c>
      <c r="E29" s="73">
        <v>25</v>
      </c>
      <c r="F29" s="73">
        <v>5</v>
      </c>
      <c r="G29" s="73">
        <v>5</v>
      </c>
      <c r="H29" s="73">
        <v>0.6</v>
      </c>
      <c r="I29" s="75" t="s">
        <v>122</v>
      </c>
      <c r="J29" s="74">
        <v>33</v>
      </c>
      <c r="K29" s="76">
        <v>0.27569444444444446</v>
      </c>
      <c r="L29" s="74">
        <v>21.6</v>
      </c>
      <c r="M29" s="79">
        <v>79</v>
      </c>
      <c r="N29" s="74">
        <v>7</v>
      </c>
      <c r="O29" s="75" t="s">
        <v>122</v>
      </c>
      <c r="P29" s="74">
        <v>20</v>
      </c>
      <c r="Q29" s="73">
        <v>1010.2</v>
      </c>
      <c r="R29" s="74">
        <v>23.9</v>
      </c>
      <c r="S29" s="74">
        <v>68</v>
      </c>
      <c r="T29" s="74">
        <v>7</v>
      </c>
      <c r="U29" s="75" t="s">
        <v>122</v>
      </c>
      <c r="V29" s="74">
        <v>15</v>
      </c>
      <c r="W29" s="97">
        <v>1008</v>
      </c>
    </row>
    <row r="30" spans="1:23" ht="13.5" thickBot="1" x14ac:dyDescent="0.25">
      <c r="A30" s="51">
        <f t="shared" si="0"/>
        <v>41661</v>
      </c>
      <c r="B30" s="96">
        <v>22</v>
      </c>
      <c r="C30" s="73" t="s">
        <v>115</v>
      </c>
      <c r="D30" s="74">
        <v>19.8</v>
      </c>
      <c r="E30" s="73">
        <v>22.8</v>
      </c>
      <c r="F30" s="73">
        <v>3</v>
      </c>
      <c r="G30" s="77">
        <v>2.8</v>
      </c>
      <c r="H30" s="77">
        <v>0</v>
      </c>
      <c r="I30" s="75" t="s">
        <v>131</v>
      </c>
      <c r="J30" s="74">
        <v>43</v>
      </c>
      <c r="K30" s="76">
        <v>0.42499999999999999</v>
      </c>
      <c r="L30" s="74">
        <v>21.8</v>
      </c>
      <c r="M30" s="74">
        <v>74</v>
      </c>
      <c r="N30" s="74">
        <v>7</v>
      </c>
      <c r="O30" s="75" t="s">
        <v>120</v>
      </c>
      <c r="P30" s="74">
        <v>15</v>
      </c>
      <c r="Q30" s="73">
        <v>1017.7</v>
      </c>
      <c r="R30" s="74">
        <v>22.3</v>
      </c>
      <c r="S30" s="74">
        <v>60</v>
      </c>
      <c r="T30" s="74">
        <v>7</v>
      </c>
      <c r="U30" s="75" t="s">
        <v>131</v>
      </c>
      <c r="V30" s="74">
        <v>24</v>
      </c>
      <c r="W30" s="97">
        <v>1019.9</v>
      </c>
    </row>
    <row r="31" spans="1:23" ht="13.5" thickBot="1" x14ac:dyDescent="0.25">
      <c r="A31" s="51">
        <f t="shared" si="0"/>
        <v>41662</v>
      </c>
      <c r="B31" s="96">
        <v>23</v>
      </c>
      <c r="C31" s="73" t="s">
        <v>119</v>
      </c>
      <c r="D31" s="74">
        <v>20.2</v>
      </c>
      <c r="E31" s="73">
        <v>24.7</v>
      </c>
      <c r="F31" s="73">
        <v>0.2</v>
      </c>
      <c r="G31" s="73">
        <v>4.4000000000000004</v>
      </c>
      <c r="H31" s="73">
        <v>4.5999999999999996</v>
      </c>
      <c r="I31" s="80" t="s">
        <v>122</v>
      </c>
      <c r="J31" s="81">
        <v>31</v>
      </c>
      <c r="K31" s="84">
        <v>0.9916666666666667</v>
      </c>
      <c r="L31" s="74">
        <v>22.4</v>
      </c>
      <c r="M31" s="74">
        <v>60</v>
      </c>
      <c r="N31" s="74">
        <v>5</v>
      </c>
      <c r="O31" s="75" t="s">
        <v>122</v>
      </c>
      <c r="P31" s="74">
        <v>20</v>
      </c>
      <c r="Q31" s="73">
        <v>1023.2</v>
      </c>
      <c r="R31" s="74">
        <v>23.5</v>
      </c>
      <c r="S31" s="74">
        <v>54</v>
      </c>
      <c r="T31" s="74">
        <v>7</v>
      </c>
      <c r="U31" s="75" t="s">
        <v>122</v>
      </c>
      <c r="V31" s="74">
        <v>20</v>
      </c>
      <c r="W31" s="97">
        <v>1021</v>
      </c>
    </row>
    <row r="32" spans="1:23" ht="13.5" thickBot="1" x14ac:dyDescent="0.25">
      <c r="A32" s="51">
        <f t="shared" si="0"/>
        <v>41663</v>
      </c>
      <c r="B32" s="96">
        <v>24</v>
      </c>
      <c r="C32" s="73" t="s">
        <v>123</v>
      </c>
      <c r="D32" s="74">
        <v>19.7</v>
      </c>
      <c r="E32" s="73">
        <v>26.3</v>
      </c>
      <c r="F32" s="73">
        <v>0</v>
      </c>
      <c r="G32" s="73">
        <v>7.4</v>
      </c>
      <c r="H32" s="73">
        <v>1.5</v>
      </c>
      <c r="I32" s="75" t="s">
        <v>137</v>
      </c>
      <c r="J32" s="74">
        <v>52</v>
      </c>
      <c r="K32" s="76">
        <v>0.65</v>
      </c>
      <c r="L32" s="74">
        <v>23.9</v>
      </c>
      <c r="M32" s="74">
        <v>69</v>
      </c>
      <c r="N32" s="79">
        <v>8</v>
      </c>
      <c r="O32" s="75" t="s">
        <v>137</v>
      </c>
      <c r="P32" s="74">
        <v>20</v>
      </c>
      <c r="Q32" s="73">
        <v>1014</v>
      </c>
      <c r="R32" s="74">
        <v>26</v>
      </c>
      <c r="S32" s="74">
        <v>61</v>
      </c>
      <c r="T32" s="79">
        <v>8</v>
      </c>
      <c r="U32" s="75" t="s">
        <v>136</v>
      </c>
      <c r="V32" s="74">
        <v>28</v>
      </c>
      <c r="W32" s="97">
        <v>1008</v>
      </c>
    </row>
    <row r="33" spans="1:23" ht="13.5" thickBot="1" x14ac:dyDescent="0.25">
      <c r="A33" s="51">
        <f t="shared" si="0"/>
        <v>41664</v>
      </c>
      <c r="B33" s="96">
        <v>25</v>
      </c>
      <c r="C33" s="73" t="s">
        <v>125</v>
      </c>
      <c r="D33" s="74">
        <v>19.3</v>
      </c>
      <c r="E33" s="73">
        <v>25.3</v>
      </c>
      <c r="F33" s="73">
        <v>2.4</v>
      </c>
      <c r="G33" s="73">
        <v>5.6</v>
      </c>
      <c r="H33" s="73">
        <v>8</v>
      </c>
      <c r="I33" s="75" t="s">
        <v>120</v>
      </c>
      <c r="J33" s="74">
        <v>56</v>
      </c>
      <c r="K33" s="76">
        <v>0.57708333333333328</v>
      </c>
      <c r="L33" s="74">
        <v>22.5</v>
      </c>
      <c r="M33" s="74">
        <v>63</v>
      </c>
      <c r="N33" s="74">
        <v>4</v>
      </c>
      <c r="O33" s="75" t="s">
        <v>129</v>
      </c>
      <c r="P33" s="74">
        <v>20</v>
      </c>
      <c r="Q33" s="73">
        <v>1012</v>
      </c>
      <c r="R33" s="74">
        <v>23.3</v>
      </c>
      <c r="S33" s="74">
        <v>45</v>
      </c>
      <c r="T33" s="74">
        <v>4</v>
      </c>
      <c r="U33" s="82" t="s">
        <v>131</v>
      </c>
      <c r="V33" s="79">
        <v>37</v>
      </c>
      <c r="W33" s="97">
        <v>1014.8</v>
      </c>
    </row>
    <row r="34" spans="1:23" ht="13.5" thickBot="1" x14ac:dyDescent="0.25">
      <c r="A34" s="51">
        <f t="shared" si="0"/>
        <v>41665</v>
      </c>
      <c r="B34" s="99">
        <v>26</v>
      </c>
      <c r="C34" s="73" t="s">
        <v>126</v>
      </c>
      <c r="D34" s="74">
        <v>17.2</v>
      </c>
      <c r="E34" s="73">
        <v>22.3</v>
      </c>
      <c r="F34" s="73">
        <v>0.2</v>
      </c>
      <c r="G34" s="73">
        <v>8.6</v>
      </c>
      <c r="H34" s="73">
        <v>2.2999999999999998</v>
      </c>
      <c r="I34" s="81" t="s">
        <v>131</v>
      </c>
      <c r="J34" s="81">
        <v>31</v>
      </c>
      <c r="K34" s="84">
        <v>8.6111111111111124E-2</v>
      </c>
      <c r="L34" s="81">
        <v>18.100000000000001</v>
      </c>
      <c r="M34" s="74">
        <v>77</v>
      </c>
      <c r="N34" s="74">
        <v>7</v>
      </c>
      <c r="O34" s="74" t="s">
        <v>118</v>
      </c>
      <c r="P34" s="74">
        <v>7</v>
      </c>
      <c r="Q34" s="73">
        <v>1023.8</v>
      </c>
      <c r="R34" s="74">
        <v>21.1</v>
      </c>
      <c r="S34" s="74">
        <v>48</v>
      </c>
      <c r="T34" s="74">
        <v>7</v>
      </c>
      <c r="U34" s="74" t="s">
        <v>122</v>
      </c>
      <c r="V34" s="74">
        <v>19</v>
      </c>
      <c r="W34" s="100">
        <v>1024.0999999999999</v>
      </c>
    </row>
    <row r="35" spans="1:23" ht="13.5" thickBot="1" x14ac:dyDescent="0.25">
      <c r="A35" s="51">
        <f t="shared" si="0"/>
        <v>41666</v>
      </c>
      <c r="B35" s="96">
        <v>27</v>
      </c>
      <c r="C35" s="73" t="s">
        <v>128</v>
      </c>
      <c r="D35" s="81">
        <v>16</v>
      </c>
      <c r="E35" s="73">
        <v>25.5</v>
      </c>
      <c r="F35" s="73">
        <v>0.2</v>
      </c>
      <c r="G35" s="73">
        <v>3.6</v>
      </c>
      <c r="H35" s="73">
        <v>12.7</v>
      </c>
      <c r="I35" s="75" t="s">
        <v>136</v>
      </c>
      <c r="J35" s="74">
        <v>44</v>
      </c>
      <c r="K35" s="76">
        <v>0.67569444444444438</v>
      </c>
      <c r="L35" s="74">
        <v>20.6</v>
      </c>
      <c r="M35" s="74">
        <v>56</v>
      </c>
      <c r="N35" s="74">
        <v>3</v>
      </c>
      <c r="O35" s="75" t="s">
        <v>121</v>
      </c>
      <c r="P35" s="74">
        <v>13</v>
      </c>
      <c r="Q35" s="78">
        <v>1024.4000000000001</v>
      </c>
      <c r="R35" s="74">
        <v>24.7</v>
      </c>
      <c r="S35" s="74">
        <v>52</v>
      </c>
      <c r="T35" s="74">
        <v>3</v>
      </c>
      <c r="U35" s="75" t="s">
        <v>117</v>
      </c>
      <c r="V35" s="74">
        <v>26</v>
      </c>
      <c r="W35" s="97">
        <v>1022.3</v>
      </c>
    </row>
    <row r="36" spans="1:23" ht="13.5" thickBot="1" x14ac:dyDescent="0.25">
      <c r="A36" s="51">
        <f t="shared" si="0"/>
        <v>41667</v>
      </c>
      <c r="B36" s="96">
        <v>28</v>
      </c>
      <c r="C36" s="73" t="s">
        <v>130</v>
      </c>
      <c r="D36" s="74">
        <v>19.600000000000001</v>
      </c>
      <c r="E36" s="73">
        <v>26.5</v>
      </c>
      <c r="F36" s="73">
        <v>0</v>
      </c>
      <c r="G36" s="73">
        <v>9.4</v>
      </c>
      <c r="H36" s="73">
        <v>13</v>
      </c>
      <c r="I36" s="75" t="s">
        <v>136</v>
      </c>
      <c r="J36" s="74">
        <v>57</v>
      </c>
      <c r="K36" s="76">
        <v>0.70416666666666661</v>
      </c>
      <c r="L36" s="74">
        <v>24.7</v>
      </c>
      <c r="M36" s="74">
        <v>45</v>
      </c>
      <c r="N36" s="74">
        <v>1</v>
      </c>
      <c r="O36" s="75" t="s">
        <v>137</v>
      </c>
      <c r="P36" s="74">
        <v>17</v>
      </c>
      <c r="Q36" s="73">
        <v>1021.5</v>
      </c>
      <c r="R36" s="74">
        <v>25.5</v>
      </c>
      <c r="S36" s="74">
        <v>56</v>
      </c>
      <c r="T36" s="74">
        <v>1</v>
      </c>
      <c r="U36" s="75" t="s">
        <v>136</v>
      </c>
      <c r="V36" s="74">
        <v>28</v>
      </c>
      <c r="W36" s="97">
        <v>1018.4</v>
      </c>
    </row>
    <row r="37" spans="1:23" ht="13.5" thickBot="1" x14ac:dyDescent="0.25">
      <c r="A37" s="51">
        <f t="shared" si="0"/>
        <v>41668</v>
      </c>
      <c r="B37" s="96">
        <v>29</v>
      </c>
      <c r="C37" s="73" t="s">
        <v>115</v>
      </c>
      <c r="D37" s="74">
        <v>20.3</v>
      </c>
      <c r="E37" s="73">
        <v>29.1</v>
      </c>
      <c r="F37" s="73">
        <v>0</v>
      </c>
      <c r="G37" s="73">
        <v>12</v>
      </c>
      <c r="H37" s="73">
        <v>13</v>
      </c>
      <c r="I37" s="75" t="s">
        <v>136</v>
      </c>
      <c r="J37" s="74">
        <v>44</v>
      </c>
      <c r="K37" s="76">
        <v>0.71875</v>
      </c>
      <c r="L37" s="74">
        <v>24.5</v>
      </c>
      <c r="M37" s="74">
        <v>54</v>
      </c>
      <c r="N37" s="81">
        <v>0</v>
      </c>
      <c r="O37" s="75" t="s">
        <v>137</v>
      </c>
      <c r="P37" s="74">
        <v>6</v>
      </c>
      <c r="Q37" s="73">
        <v>1017</v>
      </c>
      <c r="R37" s="74">
        <v>29</v>
      </c>
      <c r="S37" s="74">
        <v>45</v>
      </c>
      <c r="T37" s="74">
        <v>1</v>
      </c>
      <c r="U37" s="75" t="s">
        <v>136</v>
      </c>
      <c r="V37" s="74">
        <v>20</v>
      </c>
      <c r="W37" s="97">
        <v>1014</v>
      </c>
    </row>
    <row r="38" spans="1:23" ht="13.5" thickBot="1" x14ac:dyDescent="0.25">
      <c r="A38" s="51">
        <f t="shared" si="0"/>
        <v>41669</v>
      </c>
      <c r="B38" s="96">
        <v>30</v>
      </c>
      <c r="C38" s="73" t="s">
        <v>119</v>
      </c>
      <c r="D38" s="74">
        <v>21.7</v>
      </c>
      <c r="E38" s="73">
        <v>27.9</v>
      </c>
      <c r="F38" s="73">
        <v>0</v>
      </c>
      <c r="G38" s="73">
        <v>9.6</v>
      </c>
      <c r="H38" s="73">
        <v>13</v>
      </c>
      <c r="I38" s="75" t="s">
        <v>136</v>
      </c>
      <c r="J38" s="74">
        <v>52</v>
      </c>
      <c r="K38" s="76">
        <v>0.48541666666666666</v>
      </c>
      <c r="L38" s="74">
        <v>25.2</v>
      </c>
      <c r="M38" s="74">
        <v>56</v>
      </c>
      <c r="N38" s="74">
        <v>3</v>
      </c>
      <c r="O38" s="75" t="s">
        <v>122</v>
      </c>
      <c r="P38" s="74">
        <v>13</v>
      </c>
      <c r="Q38" s="73">
        <v>1019.9</v>
      </c>
      <c r="R38" s="74">
        <v>27.6</v>
      </c>
      <c r="S38" s="74">
        <v>44</v>
      </c>
      <c r="T38" s="81">
        <v>0</v>
      </c>
      <c r="U38" s="75" t="s">
        <v>136</v>
      </c>
      <c r="V38" s="74">
        <v>30</v>
      </c>
      <c r="W38" s="97">
        <v>1016.8</v>
      </c>
    </row>
    <row r="39" spans="1:23" ht="13.5" thickBot="1" x14ac:dyDescent="0.25">
      <c r="A39" s="51">
        <f t="shared" si="0"/>
        <v>41670</v>
      </c>
      <c r="B39" s="96">
        <v>31</v>
      </c>
      <c r="C39" s="73" t="s">
        <v>123</v>
      </c>
      <c r="D39" s="74">
        <v>20.3</v>
      </c>
      <c r="E39" s="73">
        <v>28.3</v>
      </c>
      <c r="F39" s="73">
        <v>0</v>
      </c>
      <c r="G39" s="78">
        <v>12.6</v>
      </c>
      <c r="H39" s="73">
        <v>13</v>
      </c>
      <c r="I39" s="75" t="s">
        <v>136</v>
      </c>
      <c r="J39" s="74">
        <v>44</v>
      </c>
      <c r="K39" s="76">
        <v>0.59027777777777779</v>
      </c>
      <c r="L39" s="74">
        <v>24.7</v>
      </c>
      <c r="M39" s="74">
        <v>51</v>
      </c>
      <c r="N39" s="74">
        <v>1</v>
      </c>
      <c r="O39" s="75" t="s">
        <v>136</v>
      </c>
      <c r="P39" s="74">
        <v>17</v>
      </c>
      <c r="Q39" s="73">
        <v>1014.9</v>
      </c>
      <c r="R39" s="74">
        <v>27.2</v>
      </c>
      <c r="S39" s="74">
        <v>45</v>
      </c>
      <c r="T39" s="74">
        <v>1</v>
      </c>
      <c r="U39" s="75" t="s">
        <v>136</v>
      </c>
      <c r="V39" s="74">
        <v>26</v>
      </c>
      <c r="W39" s="97">
        <v>1012</v>
      </c>
    </row>
    <row r="40" spans="1:23" ht="13.5" thickBot="1" x14ac:dyDescent="0.25">
      <c r="B40" s="150" t="s">
        <v>139</v>
      </c>
      <c r="C40" s="151"/>
      <c r="D40" s="151"/>
      <c r="E40" s="151"/>
      <c r="F40" s="151"/>
      <c r="G40" s="151"/>
      <c r="H40" s="151"/>
      <c r="I40" s="151"/>
      <c r="J40" s="151"/>
      <c r="K40" s="151"/>
      <c r="L40" s="151"/>
      <c r="M40" s="151"/>
      <c r="N40" s="151"/>
      <c r="O40" s="151"/>
      <c r="P40" s="151"/>
      <c r="Q40" s="151"/>
      <c r="R40" s="151"/>
      <c r="S40" s="151"/>
      <c r="T40" s="151"/>
      <c r="U40" s="151"/>
      <c r="V40" s="151"/>
      <c r="W40" s="152"/>
    </row>
    <row r="41" spans="1:23" ht="12.75" customHeight="1" x14ac:dyDescent="0.2">
      <c r="B41" s="153" t="s">
        <v>140</v>
      </c>
      <c r="C41" s="154"/>
      <c r="D41" s="85">
        <v>19.8</v>
      </c>
      <c r="E41" s="86">
        <v>26.9</v>
      </c>
      <c r="F41" s="86"/>
      <c r="G41" s="86">
        <v>7.9</v>
      </c>
      <c r="H41" s="86">
        <v>8.1</v>
      </c>
      <c r="I41" s="87"/>
      <c r="J41" s="85"/>
      <c r="K41" s="86"/>
      <c r="L41" s="85">
        <v>23.3</v>
      </c>
      <c r="M41" s="85">
        <v>61</v>
      </c>
      <c r="N41" s="85">
        <v>4</v>
      </c>
      <c r="O41" s="87"/>
      <c r="P41" s="85">
        <v>11</v>
      </c>
      <c r="Q41" s="86">
        <v>1016.2</v>
      </c>
      <c r="R41" s="85">
        <v>25.5</v>
      </c>
      <c r="S41" s="85">
        <v>53</v>
      </c>
      <c r="T41" s="85">
        <v>3</v>
      </c>
      <c r="U41" s="87"/>
      <c r="V41" s="85">
        <v>23</v>
      </c>
      <c r="W41" s="101">
        <v>1014.2</v>
      </c>
    </row>
    <row r="42" spans="1:23" ht="12.75" customHeight="1" x14ac:dyDescent="0.2">
      <c r="B42" s="155" t="s">
        <v>141</v>
      </c>
      <c r="C42" s="156"/>
      <c r="D42" s="88">
        <v>16</v>
      </c>
      <c r="E42" s="89">
        <v>21.6</v>
      </c>
      <c r="F42" s="89">
        <v>0</v>
      </c>
      <c r="G42" s="89">
        <v>2.8</v>
      </c>
      <c r="H42" s="89">
        <v>0</v>
      </c>
      <c r="I42" s="90"/>
      <c r="J42" s="88"/>
      <c r="K42" s="89"/>
      <c r="L42" s="88">
        <v>18.100000000000001</v>
      </c>
      <c r="M42" s="88">
        <v>30</v>
      </c>
      <c r="N42" s="88">
        <v>0</v>
      </c>
      <c r="O42" s="90" t="s">
        <v>132</v>
      </c>
      <c r="P42" s="88">
        <v>2</v>
      </c>
      <c r="Q42" s="89">
        <v>1003.4</v>
      </c>
      <c r="R42" s="88">
        <v>19.5</v>
      </c>
      <c r="S42" s="88">
        <v>22</v>
      </c>
      <c r="T42" s="88">
        <v>0</v>
      </c>
      <c r="U42" s="90" t="s">
        <v>120</v>
      </c>
      <c r="V42" s="88">
        <v>13</v>
      </c>
      <c r="W42" s="102">
        <v>1000</v>
      </c>
    </row>
    <row r="43" spans="1:23" ht="12.75" customHeight="1" x14ac:dyDescent="0.2">
      <c r="B43" s="159" t="s">
        <v>142</v>
      </c>
      <c r="C43" s="160"/>
      <c r="D43" s="91">
        <v>22.3</v>
      </c>
      <c r="E43" s="92">
        <v>36.5</v>
      </c>
      <c r="F43" s="92">
        <v>5.8</v>
      </c>
      <c r="G43" s="92">
        <v>12.6</v>
      </c>
      <c r="H43" s="92">
        <v>13.1</v>
      </c>
      <c r="I43" s="93" t="s">
        <v>137</v>
      </c>
      <c r="J43" s="91">
        <v>59</v>
      </c>
      <c r="K43" s="92"/>
      <c r="L43" s="91">
        <v>27.1</v>
      </c>
      <c r="M43" s="91">
        <v>79</v>
      </c>
      <c r="N43" s="91">
        <v>8</v>
      </c>
      <c r="O43" s="93" t="s">
        <v>131</v>
      </c>
      <c r="P43" s="91">
        <v>26</v>
      </c>
      <c r="Q43" s="92">
        <v>1024.4000000000001</v>
      </c>
      <c r="R43" s="91">
        <v>34.5</v>
      </c>
      <c r="S43" s="91">
        <v>70</v>
      </c>
      <c r="T43" s="91">
        <v>8</v>
      </c>
      <c r="U43" s="93" t="s">
        <v>131</v>
      </c>
      <c r="V43" s="91">
        <v>37</v>
      </c>
      <c r="W43" s="103">
        <v>1024.0999999999999</v>
      </c>
    </row>
    <row r="44" spans="1:23" ht="13.5" thickBot="1" x14ac:dyDescent="0.25">
      <c r="B44" s="161" t="s">
        <v>143</v>
      </c>
      <c r="C44" s="162"/>
      <c r="D44" s="74"/>
      <c r="E44" s="73"/>
      <c r="F44" s="73">
        <v>17.399999999999999</v>
      </c>
      <c r="G44" s="73">
        <v>245.6</v>
      </c>
      <c r="H44" s="73">
        <v>251.7</v>
      </c>
      <c r="I44" s="75"/>
      <c r="J44" s="74"/>
      <c r="K44" s="73"/>
      <c r="L44" s="74"/>
      <c r="M44" s="74"/>
      <c r="N44" s="74"/>
      <c r="O44" s="75"/>
      <c r="P44" s="74"/>
      <c r="Q44" s="73"/>
      <c r="R44" s="74"/>
      <c r="S44" s="74"/>
      <c r="T44" s="74"/>
      <c r="U44" s="75"/>
      <c r="V44" s="74"/>
      <c r="W44" s="97"/>
    </row>
    <row r="47" spans="1:23" ht="20.25" x14ac:dyDescent="0.2">
      <c r="B47" s="66" t="s">
        <v>149</v>
      </c>
    </row>
    <row r="48" spans="1:23" ht="20.25" x14ac:dyDescent="0.2">
      <c r="B48" s="66" t="s">
        <v>151</v>
      </c>
    </row>
    <row r="49" spans="1:23" x14ac:dyDescent="0.2">
      <c r="B49" s="65"/>
    </row>
    <row r="50" spans="1:23" ht="13.5" thickBot="1" x14ac:dyDescent="0.25">
      <c r="B50" s="67" t="s">
        <v>150</v>
      </c>
    </row>
    <row r="51" spans="1:23" ht="13.5" thickTop="1" x14ac:dyDescent="0.2">
      <c r="B51" s="132" t="s">
        <v>7</v>
      </c>
      <c r="C51" s="135" t="s">
        <v>93</v>
      </c>
      <c r="D51" s="138" t="s">
        <v>94</v>
      </c>
      <c r="E51" s="139"/>
      <c r="F51" s="130" t="s">
        <v>95</v>
      </c>
      <c r="G51" s="130" t="s">
        <v>96</v>
      </c>
      <c r="H51" s="130" t="s">
        <v>97</v>
      </c>
      <c r="I51" s="138" t="s">
        <v>98</v>
      </c>
      <c r="J51" s="140"/>
      <c r="K51" s="139"/>
      <c r="L51" s="141">
        <v>0.375</v>
      </c>
      <c r="M51" s="142"/>
      <c r="N51" s="142"/>
      <c r="O51" s="142"/>
      <c r="P51" s="142"/>
      <c r="Q51" s="143"/>
      <c r="R51" s="141">
        <v>0.625</v>
      </c>
      <c r="S51" s="142"/>
      <c r="T51" s="142"/>
      <c r="U51" s="142"/>
      <c r="V51" s="142"/>
      <c r="W51" s="144"/>
    </row>
    <row r="52" spans="1:23" x14ac:dyDescent="0.2">
      <c r="B52" s="133"/>
      <c r="C52" s="136"/>
      <c r="D52" s="69" t="s">
        <v>99</v>
      </c>
      <c r="E52" s="70" t="s">
        <v>100</v>
      </c>
      <c r="F52" s="131"/>
      <c r="G52" s="131"/>
      <c r="H52" s="131"/>
      <c r="I52" s="68" t="s">
        <v>101</v>
      </c>
      <c r="J52" s="69" t="s">
        <v>102</v>
      </c>
      <c r="K52" s="70" t="s">
        <v>73</v>
      </c>
      <c r="L52" s="69" t="s">
        <v>103</v>
      </c>
      <c r="M52" s="69" t="s">
        <v>104</v>
      </c>
      <c r="N52" s="69" t="s">
        <v>105</v>
      </c>
      <c r="O52" s="68" t="s">
        <v>101</v>
      </c>
      <c r="P52" s="69" t="s">
        <v>102</v>
      </c>
      <c r="Q52" s="70" t="s">
        <v>106</v>
      </c>
      <c r="R52" s="69" t="s">
        <v>103</v>
      </c>
      <c r="S52" s="69" t="s">
        <v>104</v>
      </c>
      <c r="T52" s="69" t="s">
        <v>105</v>
      </c>
      <c r="U52" s="68" t="s">
        <v>101</v>
      </c>
      <c r="V52" s="69" t="s">
        <v>102</v>
      </c>
      <c r="W52" s="94" t="s">
        <v>106</v>
      </c>
    </row>
    <row r="53" spans="1:23" ht="14.25" thickBot="1" x14ac:dyDescent="0.25">
      <c r="B53" s="134"/>
      <c r="C53" s="137"/>
      <c r="D53" s="71" t="s">
        <v>107</v>
      </c>
      <c r="E53" s="72" t="s">
        <v>107</v>
      </c>
      <c r="F53" s="72" t="s">
        <v>108</v>
      </c>
      <c r="G53" s="72" t="s">
        <v>108</v>
      </c>
      <c r="H53" s="72" t="s">
        <v>109</v>
      </c>
      <c r="I53" s="145" t="s">
        <v>110</v>
      </c>
      <c r="J53" s="146"/>
      <c r="K53" s="72" t="s">
        <v>111</v>
      </c>
      <c r="L53" s="71" t="s">
        <v>107</v>
      </c>
      <c r="M53" s="71" t="s">
        <v>112</v>
      </c>
      <c r="N53" s="71" t="s">
        <v>113</v>
      </c>
      <c r="O53" s="147" t="s">
        <v>110</v>
      </c>
      <c r="P53" s="146"/>
      <c r="Q53" s="72" t="s">
        <v>114</v>
      </c>
      <c r="R53" s="71" t="s">
        <v>107</v>
      </c>
      <c r="S53" s="71" t="s">
        <v>112</v>
      </c>
      <c r="T53" s="71" t="s">
        <v>113</v>
      </c>
      <c r="U53" s="147" t="s">
        <v>110</v>
      </c>
      <c r="V53" s="146"/>
      <c r="W53" s="95" t="s">
        <v>114</v>
      </c>
    </row>
    <row r="54" spans="1:23" ht="13.5" thickBot="1" x14ac:dyDescent="0.25">
      <c r="A54" s="51">
        <v>41609</v>
      </c>
      <c r="B54" s="99">
        <v>1</v>
      </c>
      <c r="C54" s="73" t="s">
        <v>126</v>
      </c>
      <c r="D54" s="74">
        <v>14</v>
      </c>
      <c r="E54" s="73">
        <v>22.7</v>
      </c>
      <c r="F54" s="73">
        <v>0</v>
      </c>
      <c r="G54" s="73">
        <v>7</v>
      </c>
      <c r="H54" s="73">
        <v>7.5</v>
      </c>
      <c r="I54" s="74" t="s">
        <v>132</v>
      </c>
      <c r="J54" s="74">
        <v>35</v>
      </c>
      <c r="K54" s="76">
        <v>0.43472222222222223</v>
      </c>
      <c r="L54" s="74">
        <v>19</v>
      </c>
      <c r="M54" s="74">
        <v>64</v>
      </c>
      <c r="N54" s="74">
        <v>5</v>
      </c>
      <c r="O54" s="74" t="s">
        <v>133</v>
      </c>
      <c r="P54" s="74">
        <v>6</v>
      </c>
      <c r="Q54" s="78">
        <v>1025.0999999999999</v>
      </c>
      <c r="R54" s="74">
        <v>21.8</v>
      </c>
      <c r="S54" s="74">
        <v>49</v>
      </c>
      <c r="T54" s="74">
        <v>4</v>
      </c>
      <c r="U54" s="74" t="s">
        <v>122</v>
      </c>
      <c r="V54" s="74">
        <v>17</v>
      </c>
      <c r="W54" s="100">
        <v>1024.3</v>
      </c>
    </row>
    <row r="55" spans="1:23" ht="13.5" thickBot="1" x14ac:dyDescent="0.25">
      <c r="A55" s="51">
        <v>41610</v>
      </c>
      <c r="B55" s="96">
        <v>2</v>
      </c>
      <c r="C55" s="73" t="s">
        <v>128</v>
      </c>
      <c r="D55" s="74">
        <v>15.2</v>
      </c>
      <c r="E55" s="73">
        <v>24.1</v>
      </c>
      <c r="F55" s="73">
        <v>0</v>
      </c>
      <c r="G55" s="73">
        <v>5</v>
      </c>
      <c r="H55" s="73">
        <v>12.1</v>
      </c>
      <c r="I55" s="75" t="s">
        <v>117</v>
      </c>
      <c r="J55" s="74">
        <v>37</v>
      </c>
      <c r="K55" s="76">
        <v>0.70416666666666661</v>
      </c>
      <c r="L55" s="74">
        <v>21.3</v>
      </c>
      <c r="M55" s="74">
        <v>52</v>
      </c>
      <c r="N55" s="74">
        <v>4</v>
      </c>
      <c r="O55" s="75" t="s">
        <v>122</v>
      </c>
      <c r="P55" s="74">
        <v>11</v>
      </c>
      <c r="Q55" s="73">
        <v>1022.5</v>
      </c>
      <c r="R55" s="74">
        <v>23.3</v>
      </c>
      <c r="S55" s="74">
        <v>44</v>
      </c>
      <c r="T55" s="74">
        <v>5</v>
      </c>
      <c r="U55" s="75" t="s">
        <v>117</v>
      </c>
      <c r="V55" s="74">
        <v>22</v>
      </c>
      <c r="W55" s="97">
        <v>1019.6</v>
      </c>
    </row>
    <row r="56" spans="1:23" ht="13.5" thickBot="1" x14ac:dyDescent="0.25">
      <c r="A56" s="51">
        <v>41611</v>
      </c>
      <c r="B56" s="96">
        <v>3</v>
      </c>
      <c r="C56" s="73" t="s">
        <v>130</v>
      </c>
      <c r="D56" s="74">
        <v>15.2</v>
      </c>
      <c r="E56" s="73">
        <v>24.6</v>
      </c>
      <c r="F56" s="73">
        <v>0</v>
      </c>
      <c r="G56" s="73">
        <v>8</v>
      </c>
      <c r="H56" s="73">
        <v>13.3</v>
      </c>
      <c r="I56" s="75" t="s">
        <v>117</v>
      </c>
      <c r="J56" s="74">
        <v>48</v>
      </c>
      <c r="K56" s="76">
        <v>0.72152777777777777</v>
      </c>
      <c r="L56" s="74">
        <v>22.8</v>
      </c>
      <c r="M56" s="74">
        <v>51</v>
      </c>
      <c r="N56" s="74">
        <v>2</v>
      </c>
      <c r="O56" s="75" t="s">
        <v>135</v>
      </c>
      <c r="P56" s="74">
        <v>11</v>
      </c>
      <c r="Q56" s="73">
        <v>1017.6</v>
      </c>
      <c r="R56" s="74">
        <v>23.4</v>
      </c>
      <c r="S56" s="74">
        <v>52</v>
      </c>
      <c r="T56" s="81">
        <v>1</v>
      </c>
      <c r="U56" s="75" t="s">
        <v>136</v>
      </c>
      <c r="V56" s="74">
        <v>30</v>
      </c>
      <c r="W56" s="97">
        <v>1013.5</v>
      </c>
    </row>
    <row r="57" spans="1:23" ht="13.5" thickBot="1" x14ac:dyDescent="0.25">
      <c r="A57" s="51">
        <v>41612</v>
      </c>
      <c r="B57" s="96">
        <v>4</v>
      </c>
      <c r="C57" s="73" t="s">
        <v>115</v>
      </c>
      <c r="D57" s="74">
        <v>17.8</v>
      </c>
      <c r="E57" s="73">
        <v>27.8</v>
      </c>
      <c r="F57" s="73">
        <v>0</v>
      </c>
      <c r="G57" s="73">
        <v>8.8000000000000007</v>
      </c>
      <c r="H57" s="73">
        <v>7.9</v>
      </c>
      <c r="I57" s="75" t="s">
        <v>137</v>
      </c>
      <c r="J57" s="74">
        <v>54</v>
      </c>
      <c r="K57" s="76">
        <v>0.73611111111111116</v>
      </c>
      <c r="L57" s="74">
        <v>23.5</v>
      </c>
      <c r="M57" s="74">
        <v>61</v>
      </c>
      <c r="N57" s="74">
        <v>5</v>
      </c>
      <c r="O57" s="75" t="s">
        <v>117</v>
      </c>
      <c r="P57" s="74">
        <v>13</v>
      </c>
      <c r="Q57" s="73">
        <v>1006.3</v>
      </c>
      <c r="R57" s="74">
        <v>24.9</v>
      </c>
      <c r="S57" s="74">
        <v>63</v>
      </c>
      <c r="T57" s="74">
        <v>7</v>
      </c>
      <c r="U57" s="75" t="s">
        <v>122</v>
      </c>
      <c r="V57" s="74">
        <v>15</v>
      </c>
      <c r="W57" s="97">
        <v>1000.5</v>
      </c>
    </row>
    <row r="58" spans="1:23" ht="13.5" thickBot="1" x14ac:dyDescent="0.25">
      <c r="A58" s="51">
        <v>41613</v>
      </c>
      <c r="B58" s="96">
        <v>5</v>
      </c>
      <c r="C58" s="73" t="s">
        <v>119</v>
      </c>
      <c r="D58" s="74">
        <v>19</v>
      </c>
      <c r="E58" s="73">
        <v>26.3</v>
      </c>
      <c r="F58" s="73">
        <v>4</v>
      </c>
      <c r="G58" s="73">
        <v>8</v>
      </c>
      <c r="H58" s="73">
        <v>8.4</v>
      </c>
      <c r="I58" s="82" t="s">
        <v>121</v>
      </c>
      <c r="J58" s="79">
        <v>78</v>
      </c>
      <c r="K58" s="83">
        <v>0.56666666666666665</v>
      </c>
      <c r="L58" s="74">
        <v>21.5</v>
      </c>
      <c r="M58" s="74">
        <v>80</v>
      </c>
      <c r="N58" s="74">
        <v>7</v>
      </c>
      <c r="O58" s="75" t="s">
        <v>118</v>
      </c>
      <c r="P58" s="74">
        <v>4</v>
      </c>
      <c r="Q58" s="77">
        <v>996.7</v>
      </c>
      <c r="R58" s="74">
        <v>22.3</v>
      </c>
      <c r="S58" s="81">
        <v>32</v>
      </c>
      <c r="T58" s="74">
        <v>6</v>
      </c>
      <c r="U58" s="82" t="s">
        <v>121</v>
      </c>
      <c r="V58" s="79">
        <v>48</v>
      </c>
      <c r="W58" s="98">
        <v>996.9</v>
      </c>
    </row>
    <row r="59" spans="1:23" ht="13.5" thickBot="1" x14ac:dyDescent="0.25">
      <c r="A59" s="51">
        <v>41614</v>
      </c>
      <c r="B59" s="96">
        <v>6</v>
      </c>
      <c r="C59" s="73" t="s">
        <v>123</v>
      </c>
      <c r="D59" s="81">
        <v>12.7</v>
      </c>
      <c r="E59" s="73">
        <v>22.9</v>
      </c>
      <c r="F59" s="73">
        <v>0</v>
      </c>
      <c r="G59" s="73">
        <v>10</v>
      </c>
      <c r="H59" s="78">
        <v>13.6</v>
      </c>
      <c r="I59" s="75" t="s">
        <v>116</v>
      </c>
      <c r="J59" s="74">
        <v>59</v>
      </c>
      <c r="K59" s="76">
        <v>0.97430555555555554</v>
      </c>
      <c r="L59" s="81">
        <v>17.100000000000001</v>
      </c>
      <c r="M59" s="74">
        <v>37</v>
      </c>
      <c r="N59" s="81">
        <v>1</v>
      </c>
      <c r="O59" s="75" t="s">
        <v>121</v>
      </c>
      <c r="P59" s="74">
        <v>26</v>
      </c>
      <c r="Q59" s="73">
        <v>1011.7</v>
      </c>
      <c r="R59" s="74">
        <v>22</v>
      </c>
      <c r="S59" s="74">
        <v>39</v>
      </c>
      <c r="T59" s="81">
        <v>1</v>
      </c>
      <c r="U59" s="75" t="s">
        <v>132</v>
      </c>
      <c r="V59" s="74">
        <v>24</v>
      </c>
      <c r="W59" s="97">
        <v>1013.3</v>
      </c>
    </row>
    <row r="60" spans="1:23" ht="13.5" thickBot="1" x14ac:dyDescent="0.25">
      <c r="A60" s="51">
        <v>41615</v>
      </c>
      <c r="B60" s="96">
        <v>7</v>
      </c>
      <c r="C60" s="73" t="s">
        <v>125</v>
      </c>
      <c r="D60" s="74">
        <v>13.6</v>
      </c>
      <c r="E60" s="73">
        <v>25</v>
      </c>
      <c r="F60" s="73">
        <v>0</v>
      </c>
      <c r="G60" s="73">
        <v>7.6</v>
      </c>
      <c r="H60" s="73">
        <v>12.6</v>
      </c>
      <c r="I60" s="80" t="s">
        <v>137</v>
      </c>
      <c r="J60" s="81">
        <v>30</v>
      </c>
      <c r="K60" s="84">
        <v>0.54097222222222219</v>
      </c>
      <c r="L60" s="74">
        <v>20</v>
      </c>
      <c r="M60" s="74">
        <v>47</v>
      </c>
      <c r="N60" s="74">
        <v>3</v>
      </c>
      <c r="O60" s="75" t="s">
        <v>121</v>
      </c>
      <c r="P60" s="74">
        <v>13</v>
      </c>
      <c r="Q60" s="73">
        <v>1020.4</v>
      </c>
      <c r="R60" s="74">
        <v>23.9</v>
      </c>
      <c r="S60" s="74">
        <v>45</v>
      </c>
      <c r="T60" s="74">
        <v>6</v>
      </c>
      <c r="U60" s="75" t="s">
        <v>122</v>
      </c>
      <c r="V60" s="74">
        <v>22</v>
      </c>
      <c r="W60" s="97">
        <v>1018.3</v>
      </c>
    </row>
    <row r="61" spans="1:23" ht="13.5" thickBot="1" x14ac:dyDescent="0.25">
      <c r="A61" s="51">
        <v>41616</v>
      </c>
      <c r="B61" s="99">
        <v>8</v>
      </c>
      <c r="C61" s="73" t="s">
        <v>126</v>
      </c>
      <c r="D61" s="74">
        <v>16.2</v>
      </c>
      <c r="E61" s="73">
        <v>25.6</v>
      </c>
      <c r="F61" s="73">
        <v>0</v>
      </c>
      <c r="G61" s="73">
        <v>7.2</v>
      </c>
      <c r="H61" s="73">
        <v>11.4</v>
      </c>
      <c r="I61" s="74" t="s">
        <v>136</v>
      </c>
      <c r="J61" s="74">
        <v>46</v>
      </c>
      <c r="K61" s="76">
        <v>0.58194444444444449</v>
      </c>
      <c r="L61" s="74">
        <v>22.6</v>
      </c>
      <c r="M61" s="74">
        <v>58</v>
      </c>
      <c r="N61" s="74">
        <v>3</v>
      </c>
      <c r="O61" s="74" t="s">
        <v>122</v>
      </c>
      <c r="P61" s="74">
        <v>9</v>
      </c>
      <c r="Q61" s="73">
        <v>1019</v>
      </c>
      <c r="R61" s="74">
        <v>25.3</v>
      </c>
      <c r="S61" s="74">
        <v>45</v>
      </c>
      <c r="T61" s="74">
        <v>2</v>
      </c>
      <c r="U61" s="74" t="s">
        <v>136</v>
      </c>
      <c r="V61" s="74">
        <v>26</v>
      </c>
      <c r="W61" s="97">
        <v>1013.5</v>
      </c>
    </row>
    <row r="62" spans="1:23" ht="13.5" thickBot="1" x14ac:dyDescent="0.25">
      <c r="A62" s="51">
        <v>41617</v>
      </c>
      <c r="B62" s="96">
        <v>9</v>
      </c>
      <c r="C62" s="73" t="s">
        <v>128</v>
      </c>
      <c r="D62" s="74">
        <v>19.3</v>
      </c>
      <c r="E62" s="73">
        <v>29.8</v>
      </c>
      <c r="F62" s="73">
        <v>0</v>
      </c>
      <c r="G62" s="73">
        <v>10</v>
      </c>
      <c r="H62" s="73">
        <v>4.0999999999999996</v>
      </c>
      <c r="I62" s="75" t="s">
        <v>135</v>
      </c>
      <c r="J62" s="74">
        <v>56</v>
      </c>
      <c r="K62" s="76">
        <v>0.73888888888888893</v>
      </c>
      <c r="L62" s="74">
        <v>25.4</v>
      </c>
      <c r="M62" s="74">
        <v>52</v>
      </c>
      <c r="N62" s="74">
        <v>7</v>
      </c>
      <c r="O62" s="75" t="s">
        <v>132</v>
      </c>
      <c r="P62" s="74">
        <v>6</v>
      </c>
      <c r="Q62" s="73">
        <v>1009.1</v>
      </c>
      <c r="R62" s="74">
        <v>29.2</v>
      </c>
      <c r="S62" s="74">
        <v>46</v>
      </c>
      <c r="T62" s="74">
        <v>7</v>
      </c>
      <c r="U62" s="80" t="s">
        <v>136</v>
      </c>
      <c r="V62" s="81">
        <v>6</v>
      </c>
      <c r="W62" s="97">
        <v>1004</v>
      </c>
    </row>
    <row r="63" spans="1:23" ht="13.5" thickBot="1" x14ac:dyDescent="0.25">
      <c r="A63" s="51">
        <v>41618</v>
      </c>
      <c r="B63" s="96">
        <v>10</v>
      </c>
      <c r="C63" s="73" t="s">
        <v>130</v>
      </c>
      <c r="D63" s="79">
        <v>23</v>
      </c>
      <c r="E63" s="73">
        <v>33</v>
      </c>
      <c r="F63" s="73">
        <v>0</v>
      </c>
      <c r="G63" s="73">
        <v>8</v>
      </c>
      <c r="H63" s="73">
        <v>12</v>
      </c>
      <c r="I63" s="75" t="s">
        <v>121</v>
      </c>
      <c r="J63" s="74">
        <v>54</v>
      </c>
      <c r="K63" s="76">
        <v>0.46249999999999997</v>
      </c>
      <c r="L63" s="79">
        <v>28.6</v>
      </c>
      <c r="M63" s="74">
        <v>34</v>
      </c>
      <c r="N63" s="81">
        <v>1</v>
      </c>
      <c r="O63" s="75" t="s">
        <v>133</v>
      </c>
      <c r="P63" s="74">
        <v>24</v>
      </c>
      <c r="Q63" s="73">
        <v>1002.5</v>
      </c>
      <c r="R63" s="74">
        <v>30.4</v>
      </c>
      <c r="S63" s="74">
        <v>33</v>
      </c>
      <c r="T63" s="81">
        <v>1</v>
      </c>
      <c r="U63" s="75" t="s">
        <v>132</v>
      </c>
      <c r="V63" s="74">
        <v>13</v>
      </c>
      <c r="W63" s="97">
        <v>1002.6</v>
      </c>
    </row>
    <row r="64" spans="1:23" ht="13.5" thickBot="1" x14ac:dyDescent="0.25">
      <c r="A64" s="51">
        <v>41619</v>
      </c>
      <c r="B64" s="96">
        <v>11</v>
      </c>
      <c r="C64" s="73" t="s">
        <v>115</v>
      </c>
      <c r="D64" s="74">
        <v>18.100000000000001</v>
      </c>
      <c r="E64" s="73">
        <v>28</v>
      </c>
      <c r="F64" s="73">
        <v>0</v>
      </c>
      <c r="G64" s="73">
        <v>11.2</v>
      </c>
      <c r="H64" s="73">
        <v>13.2</v>
      </c>
      <c r="I64" s="75" t="s">
        <v>117</v>
      </c>
      <c r="J64" s="74">
        <v>31</v>
      </c>
      <c r="K64" s="76">
        <v>0.4513888888888889</v>
      </c>
      <c r="L64" s="74">
        <v>23.7</v>
      </c>
      <c r="M64" s="81">
        <v>31</v>
      </c>
      <c r="N64" s="81">
        <v>1</v>
      </c>
      <c r="O64" s="75" t="s">
        <v>116</v>
      </c>
      <c r="P64" s="74">
        <v>13</v>
      </c>
      <c r="Q64" s="73">
        <v>1009.7</v>
      </c>
      <c r="R64" s="74">
        <v>24.9</v>
      </c>
      <c r="S64" s="74">
        <v>40</v>
      </c>
      <c r="T64" s="74">
        <v>3</v>
      </c>
      <c r="U64" s="75" t="s">
        <v>122</v>
      </c>
      <c r="V64" s="74">
        <v>24</v>
      </c>
      <c r="W64" s="97">
        <v>1005</v>
      </c>
    </row>
    <row r="65" spans="1:23" ht="13.5" thickBot="1" x14ac:dyDescent="0.25">
      <c r="A65" s="51">
        <v>41620</v>
      </c>
      <c r="B65" s="96">
        <v>12</v>
      </c>
      <c r="C65" s="73" t="s">
        <v>119</v>
      </c>
      <c r="D65" s="74">
        <v>19.899999999999999</v>
      </c>
      <c r="E65" s="73">
        <v>24.8</v>
      </c>
      <c r="F65" s="73">
        <v>0</v>
      </c>
      <c r="G65" s="73">
        <v>10.4</v>
      </c>
      <c r="H65" s="73">
        <v>9.6999999999999993</v>
      </c>
      <c r="I65" s="75" t="s">
        <v>136</v>
      </c>
      <c r="J65" s="74">
        <v>46</v>
      </c>
      <c r="K65" s="76">
        <v>0.7055555555555556</v>
      </c>
      <c r="L65" s="74">
        <v>20.6</v>
      </c>
      <c r="M65" s="74">
        <v>69</v>
      </c>
      <c r="N65" s="74">
        <v>6</v>
      </c>
      <c r="O65" s="75" t="s">
        <v>122</v>
      </c>
      <c r="P65" s="74">
        <v>15</v>
      </c>
      <c r="Q65" s="73">
        <v>1011.9</v>
      </c>
      <c r="R65" s="74">
        <v>24</v>
      </c>
      <c r="S65" s="74">
        <v>59</v>
      </c>
      <c r="T65" s="74">
        <v>2</v>
      </c>
      <c r="U65" s="75" t="s">
        <v>117</v>
      </c>
      <c r="V65" s="74">
        <v>28</v>
      </c>
      <c r="W65" s="97">
        <v>1009.8</v>
      </c>
    </row>
    <row r="66" spans="1:23" ht="13.5" thickBot="1" x14ac:dyDescent="0.25">
      <c r="A66" s="51">
        <v>41621</v>
      </c>
      <c r="B66" s="96">
        <v>13</v>
      </c>
      <c r="C66" s="73" t="s">
        <v>123</v>
      </c>
      <c r="D66" s="74">
        <v>18.899999999999999</v>
      </c>
      <c r="E66" s="73">
        <v>26.3</v>
      </c>
      <c r="F66" s="73">
        <v>0</v>
      </c>
      <c r="G66" s="73">
        <v>6.8</v>
      </c>
      <c r="H66" s="73">
        <v>13</v>
      </c>
      <c r="I66" s="75" t="s">
        <v>117</v>
      </c>
      <c r="J66" s="74">
        <v>46</v>
      </c>
      <c r="K66" s="76">
        <v>0.6645833333333333</v>
      </c>
      <c r="L66" s="74">
        <v>24.3</v>
      </c>
      <c r="M66" s="74">
        <v>63</v>
      </c>
      <c r="N66" s="81">
        <v>1</v>
      </c>
      <c r="O66" s="75" t="s">
        <v>132</v>
      </c>
      <c r="P66" s="74">
        <v>9</v>
      </c>
      <c r="Q66" s="73">
        <v>1012.5</v>
      </c>
      <c r="R66" s="74">
        <v>25.1</v>
      </c>
      <c r="S66" s="74">
        <v>63</v>
      </c>
      <c r="T66" s="81">
        <v>1</v>
      </c>
      <c r="U66" s="75" t="s">
        <v>117</v>
      </c>
      <c r="V66" s="74">
        <v>30</v>
      </c>
      <c r="W66" s="97">
        <v>1009.8</v>
      </c>
    </row>
    <row r="67" spans="1:23" ht="13.5" thickBot="1" x14ac:dyDescent="0.25">
      <c r="A67" s="51">
        <v>41622</v>
      </c>
      <c r="B67" s="96">
        <v>14</v>
      </c>
      <c r="C67" s="73" t="s">
        <v>125</v>
      </c>
      <c r="D67" s="74">
        <v>20.6</v>
      </c>
      <c r="E67" s="73">
        <v>26.7</v>
      </c>
      <c r="F67" s="73">
        <v>0</v>
      </c>
      <c r="G67" s="73">
        <v>8.8000000000000007</v>
      </c>
      <c r="H67" s="73">
        <v>9.8000000000000007</v>
      </c>
      <c r="I67" s="75" t="s">
        <v>131</v>
      </c>
      <c r="J67" s="74">
        <v>50</v>
      </c>
      <c r="K67" s="76">
        <v>0.33194444444444443</v>
      </c>
      <c r="L67" s="74">
        <v>23.7</v>
      </c>
      <c r="M67" s="74">
        <v>65</v>
      </c>
      <c r="N67" s="74">
        <v>3</v>
      </c>
      <c r="O67" s="75" t="s">
        <v>129</v>
      </c>
      <c r="P67" s="74">
        <v>30</v>
      </c>
      <c r="Q67" s="73">
        <v>1014.8</v>
      </c>
      <c r="R67" s="74">
        <v>23.6</v>
      </c>
      <c r="S67" s="74">
        <v>56</v>
      </c>
      <c r="T67" s="74">
        <v>5</v>
      </c>
      <c r="U67" s="75" t="s">
        <v>131</v>
      </c>
      <c r="V67" s="74">
        <v>31</v>
      </c>
      <c r="W67" s="97">
        <v>1015</v>
      </c>
    </row>
    <row r="68" spans="1:23" ht="13.5" thickBot="1" x14ac:dyDescent="0.25">
      <c r="A68" s="51">
        <v>41623</v>
      </c>
      <c r="B68" s="99">
        <v>15</v>
      </c>
      <c r="C68" s="73" t="s">
        <v>126</v>
      </c>
      <c r="D68" s="74">
        <v>19.100000000000001</v>
      </c>
      <c r="E68" s="73">
        <v>24.6</v>
      </c>
      <c r="F68" s="73">
        <v>1.2</v>
      </c>
      <c r="G68" s="73">
        <v>7.8</v>
      </c>
      <c r="H68" s="73">
        <v>2</v>
      </c>
      <c r="I68" s="81" t="s">
        <v>132</v>
      </c>
      <c r="J68" s="81">
        <v>30</v>
      </c>
      <c r="K68" s="84">
        <v>0.66736111111111107</v>
      </c>
      <c r="L68" s="74">
        <v>20.100000000000001</v>
      </c>
      <c r="M68" s="74">
        <v>81</v>
      </c>
      <c r="N68" s="74">
        <v>7</v>
      </c>
      <c r="O68" s="81" t="s">
        <v>136</v>
      </c>
      <c r="P68" s="81">
        <v>2</v>
      </c>
      <c r="Q68" s="73">
        <v>1018.6</v>
      </c>
      <c r="R68" s="74">
        <v>23.8</v>
      </c>
      <c r="S68" s="74">
        <v>59</v>
      </c>
      <c r="T68" s="74">
        <v>5</v>
      </c>
      <c r="U68" s="74" t="s">
        <v>122</v>
      </c>
      <c r="V68" s="74">
        <v>19</v>
      </c>
      <c r="W68" s="97">
        <v>1016.9</v>
      </c>
    </row>
    <row r="69" spans="1:23" ht="13.5" thickBot="1" x14ac:dyDescent="0.25">
      <c r="A69" s="51">
        <v>41624</v>
      </c>
      <c r="B69" s="96">
        <v>16</v>
      </c>
      <c r="C69" s="73" t="s">
        <v>128</v>
      </c>
      <c r="D69" s="74">
        <v>18.7</v>
      </c>
      <c r="E69" s="73">
        <v>24.8</v>
      </c>
      <c r="F69" s="73">
        <v>2.2000000000000002</v>
      </c>
      <c r="G69" s="73">
        <v>7</v>
      </c>
      <c r="H69" s="73">
        <v>6.4</v>
      </c>
      <c r="I69" s="75" t="s">
        <v>117</v>
      </c>
      <c r="J69" s="74">
        <v>35</v>
      </c>
      <c r="K69" s="76">
        <v>0.67847222222222225</v>
      </c>
      <c r="L69" s="74">
        <v>20.100000000000001</v>
      </c>
      <c r="M69" s="74">
        <v>83</v>
      </c>
      <c r="N69" s="74">
        <v>7</v>
      </c>
      <c r="O69" s="75" t="s">
        <v>136</v>
      </c>
      <c r="P69" s="74">
        <v>9</v>
      </c>
      <c r="Q69" s="73">
        <v>1020.6</v>
      </c>
      <c r="R69" s="74">
        <v>23.9</v>
      </c>
      <c r="S69" s="74">
        <v>60</v>
      </c>
      <c r="T69" s="74">
        <v>3</v>
      </c>
      <c r="U69" s="75" t="s">
        <v>117</v>
      </c>
      <c r="V69" s="74">
        <v>24</v>
      </c>
      <c r="W69" s="97">
        <v>1019.2</v>
      </c>
    </row>
    <row r="70" spans="1:23" ht="13.5" thickBot="1" x14ac:dyDescent="0.25">
      <c r="A70" s="51">
        <v>41625</v>
      </c>
      <c r="B70" s="96">
        <v>17</v>
      </c>
      <c r="C70" s="73" t="s">
        <v>130</v>
      </c>
      <c r="D70" s="74">
        <v>18.7</v>
      </c>
      <c r="E70" s="73">
        <v>26</v>
      </c>
      <c r="F70" s="73">
        <v>0.2</v>
      </c>
      <c r="G70" s="73">
        <v>3.6</v>
      </c>
      <c r="H70" s="73">
        <v>11.9</v>
      </c>
      <c r="I70" s="75" t="s">
        <v>136</v>
      </c>
      <c r="J70" s="74">
        <v>44</v>
      </c>
      <c r="K70" s="76">
        <v>0.6743055555555556</v>
      </c>
      <c r="L70" s="74">
        <v>22.5</v>
      </c>
      <c r="M70" s="74">
        <v>60</v>
      </c>
      <c r="N70" s="74">
        <v>6</v>
      </c>
      <c r="O70" s="75" t="s">
        <v>137</v>
      </c>
      <c r="P70" s="74">
        <v>9</v>
      </c>
      <c r="Q70" s="73">
        <v>1021.8</v>
      </c>
      <c r="R70" s="74">
        <v>24.7</v>
      </c>
      <c r="S70" s="74">
        <v>52</v>
      </c>
      <c r="T70" s="81">
        <v>1</v>
      </c>
      <c r="U70" s="75" t="s">
        <v>117</v>
      </c>
      <c r="V70" s="74">
        <v>30</v>
      </c>
      <c r="W70" s="97">
        <v>1019.5</v>
      </c>
    </row>
    <row r="71" spans="1:23" ht="13.5" thickBot="1" x14ac:dyDescent="0.25">
      <c r="A71" s="51">
        <v>41626</v>
      </c>
      <c r="B71" s="96">
        <v>18</v>
      </c>
      <c r="C71" s="73" t="s">
        <v>115</v>
      </c>
      <c r="D71" s="74">
        <v>20.6</v>
      </c>
      <c r="E71" s="73">
        <v>26</v>
      </c>
      <c r="F71" s="73">
        <v>0</v>
      </c>
      <c r="G71" s="73">
        <v>10</v>
      </c>
      <c r="H71" s="73">
        <v>12.9</v>
      </c>
      <c r="I71" s="75" t="s">
        <v>117</v>
      </c>
      <c r="J71" s="74">
        <v>33</v>
      </c>
      <c r="K71" s="76">
        <v>0.55694444444444446</v>
      </c>
      <c r="L71" s="74">
        <v>24.5</v>
      </c>
      <c r="M71" s="74">
        <v>57</v>
      </c>
      <c r="N71" s="74">
        <v>3</v>
      </c>
      <c r="O71" s="75" t="s">
        <v>117</v>
      </c>
      <c r="P71" s="74">
        <v>15</v>
      </c>
      <c r="Q71" s="73">
        <v>1024.2</v>
      </c>
      <c r="R71" s="74">
        <v>24.5</v>
      </c>
      <c r="S71" s="74">
        <v>54</v>
      </c>
      <c r="T71" s="81">
        <v>1</v>
      </c>
      <c r="U71" s="75" t="s">
        <v>117</v>
      </c>
      <c r="V71" s="74">
        <v>26</v>
      </c>
      <c r="W71" s="97">
        <v>1022.9</v>
      </c>
    </row>
    <row r="72" spans="1:23" ht="13.5" thickBot="1" x14ac:dyDescent="0.25">
      <c r="A72" s="51">
        <v>41627</v>
      </c>
      <c r="B72" s="96">
        <v>19</v>
      </c>
      <c r="C72" s="73" t="s">
        <v>119</v>
      </c>
      <c r="D72" s="74">
        <v>18.899999999999999</v>
      </c>
      <c r="E72" s="73">
        <v>26.4</v>
      </c>
      <c r="F72" s="73">
        <v>0</v>
      </c>
      <c r="G72" s="73">
        <v>9</v>
      </c>
      <c r="H72" s="73">
        <v>12.9</v>
      </c>
      <c r="I72" s="75" t="s">
        <v>137</v>
      </c>
      <c r="J72" s="74">
        <v>56</v>
      </c>
      <c r="K72" s="76">
        <v>0.69305555555555554</v>
      </c>
      <c r="L72" s="74">
        <v>23.1</v>
      </c>
      <c r="M72" s="74">
        <v>60</v>
      </c>
      <c r="N72" s="74">
        <v>2</v>
      </c>
      <c r="O72" s="75" t="s">
        <v>136</v>
      </c>
      <c r="P72" s="74">
        <v>17</v>
      </c>
      <c r="Q72" s="73">
        <v>1022.5</v>
      </c>
      <c r="R72" s="74">
        <v>25.1</v>
      </c>
      <c r="S72" s="74">
        <v>59</v>
      </c>
      <c r="T72" s="81">
        <v>1</v>
      </c>
      <c r="U72" s="75" t="s">
        <v>136</v>
      </c>
      <c r="V72" s="74">
        <v>28</v>
      </c>
      <c r="W72" s="97">
        <v>1018.8</v>
      </c>
    </row>
    <row r="73" spans="1:23" ht="13.5" thickBot="1" x14ac:dyDescent="0.25">
      <c r="A73" s="51">
        <v>41628</v>
      </c>
      <c r="B73" s="96">
        <v>20</v>
      </c>
      <c r="C73" s="73" t="s">
        <v>123</v>
      </c>
      <c r="D73" s="74">
        <v>20.3</v>
      </c>
      <c r="E73" s="73">
        <v>33.5</v>
      </c>
      <c r="F73" s="73">
        <v>0</v>
      </c>
      <c r="G73" s="73">
        <v>10</v>
      </c>
      <c r="H73" s="73">
        <v>10.1</v>
      </c>
      <c r="I73" s="75" t="s">
        <v>117</v>
      </c>
      <c r="J73" s="74">
        <v>43</v>
      </c>
      <c r="K73" s="76">
        <v>0.83194444444444438</v>
      </c>
      <c r="L73" s="74">
        <v>26.2</v>
      </c>
      <c r="M73" s="74">
        <v>59</v>
      </c>
      <c r="N73" s="74">
        <v>2</v>
      </c>
      <c r="O73" s="75" t="s">
        <v>122</v>
      </c>
      <c r="P73" s="74">
        <v>6</v>
      </c>
      <c r="Q73" s="73">
        <v>1016.3</v>
      </c>
      <c r="R73" s="74">
        <v>31.4</v>
      </c>
      <c r="S73" s="74">
        <v>40</v>
      </c>
      <c r="T73" s="74">
        <v>3</v>
      </c>
      <c r="U73" s="75" t="s">
        <v>122</v>
      </c>
      <c r="V73" s="74">
        <v>9</v>
      </c>
      <c r="W73" s="97">
        <v>1011.6</v>
      </c>
    </row>
    <row r="74" spans="1:23" ht="13.5" thickBot="1" x14ac:dyDescent="0.25">
      <c r="A74" s="51">
        <v>41629</v>
      </c>
      <c r="B74" s="96">
        <v>21</v>
      </c>
      <c r="C74" s="73" t="s">
        <v>125</v>
      </c>
      <c r="D74" s="74">
        <v>21.5</v>
      </c>
      <c r="E74" s="73">
        <v>27.8</v>
      </c>
      <c r="F74" s="73">
        <v>0</v>
      </c>
      <c r="G74" s="78">
        <v>11.6</v>
      </c>
      <c r="H74" s="73">
        <v>9.9</v>
      </c>
      <c r="I74" s="75" t="s">
        <v>131</v>
      </c>
      <c r="J74" s="74">
        <v>57</v>
      </c>
      <c r="K74" s="76">
        <v>0.5625</v>
      </c>
      <c r="L74" s="74">
        <v>25.1</v>
      </c>
      <c r="M74" s="74">
        <v>59</v>
      </c>
      <c r="N74" s="74">
        <v>6</v>
      </c>
      <c r="O74" s="75" t="s">
        <v>118</v>
      </c>
      <c r="P74" s="74">
        <v>28</v>
      </c>
      <c r="Q74" s="73">
        <v>1016.8</v>
      </c>
      <c r="R74" s="74">
        <v>26.5</v>
      </c>
      <c r="S74" s="74">
        <v>57</v>
      </c>
      <c r="T74" s="81">
        <v>1</v>
      </c>
      <c r="U74" s="75" t="s">
        <v>131</v>
      </c>
      <c r="V74" s="74">
        <v>37</v>
      </c>
      <c r="W74" s="97">
        <v>1015.4</v>
      </c>
    </row>
    <row r="75" spans="1:23" ht="13.5" thickBot="1" x14ac:dyDescent="0.25">
      <c r="A75" s="51">
        <v>41630</v>
      </c>
      <c r="B75" s="99">
        <v>22</v>
      </c>
      <c r="C75" s="73" t="s">
        <v>126</v>
      </c>
      <c r="D75" s="74">
        <v>21.7</v>
      </c>
      <c r="E75" s="73">
        <v>28.7</v>
      </c>
      <c r="F75" s="73">
        <v>0</v>
      </c>
      <c r="G75" s="73">
        <v>8</v>
      </c>
      <c r="H75" s="73">
        <v>6.9</v>
      </c>
      <c r="I75" s="74" t="s">
        <v>137</v>
      </c>
      <c r="J75" s="74">
        <v>52</v>
      </c>
      <c r="K75" s="76">
        <v>0.71597222222222223</v>
      </c>
      <c r="L75" s="74">
        <v>25.5</v>
      </c>
      <c r="M75" s="74">
        <v>67</v>
      </c>
      <c r="N75" s="74">
        <v>7</v>
      </c>
      <c r="O75" s="74" t="s">
        <v>136</v>
      </c>
      <c r="P75" s="74">
        <v>9</v>
      </c>
      <c r="Q75" s="73">
        <v>1012.6</v>
      </c>
      <c r="R75" s="74">
        <v>26.8</v>
      </c>
      <c r="S75" s="74">
        <v>66</v>
      </c>
      <c r="T75" s="74">
        <v>7</v>
      </c>
      <c r="U75" s="74" t="s">
        <v>122</v>
      </c>
      <c r="V75" s="74">
        <v>9</v>
      </c>
      <c r="W75" s="97">
        <v>1008.3</v>
      </c>
    </row>
    <row r="76" spans="1:23" ht="13.5" thickBot="1" x14ac:dyDescent="0.25">
      <c r="A76" s="51">
        <v>41631</v>
      </c>
      <c r="B76" s="96">
        <v>23</v>
      </c>
      <c r="C76" s="73" t="s">
        <v>128</v>
      </c>
      <c r="D76" s="74">
        <v>22.4</v>
      </c>
      <c r="E76" s="78">
        <v>36</v>
      </c>
      <c r="F76" s="73">
        <v>0</v>
      </c>
      <c r="G76" s="73">
        <v>7.6</v>
      </c>
      <c r="H76" s="73">
        <v>4</v>
      </c>
      <c r="I76" s="75" t="s">
        <v>129</v>
      </c>
      <c r="J76" s="74">
        <v>57</v>
      </c>
      <c r="K76" s="76">
        <v>0.8305555555555556</v>
      </c>
      <c r="L76" s="74">
        <v>27.5</v>
      </c>
      <c r="M76" s="74">
        <v>61</v>
      </c>
      <c r="N76" s="74">
        <v>7</v>
      </c>
      <c r="O76" s="75" t="s">
        <v>132</v>
      </c>
      <c r="P76" s="74">
        <v>11</v>
      </c>
      <c r="Q76" s="73">
        <v>1007.2</v>
      </c>
      <c r="R76" s="79">
        <v>31.5</v>
      </c>
      <c r="S76" s="74">
        <v>34</v>
      </c>
      <c r="T76" s="74">
        <v>7</v>
      </c>
      <c r="U76" s="75" t="s">
        <v>132</v>
      </c>
      <c r="V76" s="74">
        <v>9</v>
      </c>
      <c r="W76" s="97">
        <v>1004.3</v>
      </c>
    </row>
    <row r="77" spans="1:23" ht="13.5" thickBot="1" x14ac:dyDescent="0.25">
      <c r="A77" s="51">
        <v>41632</v>
      </c>
      <c r="B77" s="96">
        <v>24</v>
      </c>
      <c r="C77" s="73" t="s">
        <v>130</v>
      </c>
      <c r="D77" s="74">
        <v>19.2</v>
      </c>
      <c r="E77" s="73">
        <v>22.9</v>
      </c>
      <c r="F77" s="73">
        <v>0</v>
      </c>
      <c r="G77" s="73">
        <v>6.6</v>
      </c>
      <c r="H77" s="77">
        <v>0</v>
      </c>
      <c r="I77" s="75" t="s">
        <v>131</v>
      </c>
      <c r="J77" s="74">
        <v>41</v>
      </c>
      <c r="K77" s="76">
        <v>0.98611111111111116</v>
      </c>
      <c r="L77" s="74">
        <v>21.8</v>
      </c>
      <c r="M77" s="74">
        <v>58</v>
      </c>
      <c r="N77" s="74">
        <v>7</v>
      </c>
      <c r="O77" s="75" t="s">
        <v>131</v>
      </c>
      <c r="P77" s="74">
        <v>24</v>
      </c>
      <c r="Q77" s="73">
        <v>1018.3</v>
      </c>
      <c r="R77" s="74">
        <v>22.1</v>
      </c>
      <c r="S77" s="74">
        <v>56</v>
      </c>
      <c r="T77" s="74">
        <v>7</v>
      </c>
      <c r="U77" s="75" t="s">
        <v>131</v>
      </c>
      <c r="V77" s="74">
        <v>17</v>
      </c>
      <c r="W77" s="97">
        <v>1018.5</v>
      </c>
    </row>
    <row r="78" spans="1:23" ht="13.5" thickBot="1" x14ac:dyDescent="0.25">
      <c r="A78" s="51">
        <v>41633</v>
      </c>
      <c r="B78" s="96">
        <v>25</v>
      </c>
      <c r="C78" s="73" t="s">
        <v>115</v>
      </c>
      <c r="D78" s="74">
        <v>18.7</v>
      </c>
      <c r="E78" s="77">
        <v>21.5</v>
      </c>
      <c r="F78" s="73">
        <v>0.6</v>
      </c>
      <c r="G78" s="73">
        <v>3.6</v>
      </c>
      <c r="H78" s="77">
        <v>0</v>
      </c>
      <c r="I78" s="75" t="s">
        <v>117</v>
      </c>
      <c r="J78" s="74">
        <v>35</v>
      </c>
      <c r="K78" s="76">
        <v>0.6479166666666667</v>
      </c>
      <c r="L78" s="74">
        <v>18.899999999999999</v>
      </c>
      <c r="M78" s="79">
        <v>85</v>
      </c>
      <c r="N78" s="79">
        <v>8</v>
      </c>
      <c r="O78" s="75" t="s">
        <v>121</v>
      </c>
      <c r="P78" s="74">
        <v>6</v>
      </c>
      <c r="Q78" s="73">
        <v>1019.3</v>
      </c>
      <c r="R78" s="81">
        <v>20.100000000000001</v>
      </c>
      <c r="S78" s="79">
        <v>88</v>
      </c>
      <c r="T78" s="79">
        <v>8</v>
      </c>
      <c r="U78" s="75" t="s">
        <v>136</v>
      </c>
      <c r="V78" s="74">
        <v>13</v>
      </c>
      <c r="W78" s="97">
        <v>1016.4</v>
      </c>
    </row>
    <row r="79" spans="1:23" ht="13.5" thickBot="1" x14ac:dyDescent="0.25">
      <c r="A79" s="51">
        <v>41634</v>
      </c>
      <c r="B79" s="96">
        <v>26</v>
      </c>
      <c r="C79" s="73" t="s">
        <v>119</v>
      </c>
      <c r="D79" s="74">
        <v>18.7</v>
      </c>
      <c r="E79" s="73">
        <v>26.6</v>
      </c>
      <c r="F79" s="78">
        <v>21</v>
      </c>
      <c r="G79" s="77">
        <v>1.2</v>
      </c>
      <c r="H79" s="73">
        <v>9.5</v>
      </c>
      <c r="I79" s="75" t="s">
        <v>124</v>
      </c>
      <c r="J79" s="74">
        <v>43</v>
      </c>
      <c r="K79" s="76">
        <v>0.15486111111111112</v>
      </c>
      <c r="L79" s="74">
        <v>21.5</v>
      </c>
      <c r="M79" s="74">
        <v>82</v>
      </c>
      <c r="N79" s="74">
        <v>7</v>
      </c>
      <c r="O79" s="75" t="s">
        <v>118</v>
      </c>
      <c r="P79" s="74">
        <v>13</v>
      </c>
      <c r="Q79" s="73">
        <v>1012.3</v>
      </c>
      <c r="R79" s="74">
        <v>25.2</v>
      </c>
      <c r="S79" s="74">
        <v>51</v>
      </c>
      <c r="T79" s="81">
        <v>1</v>
      </c>
      <c r="U79" s="75" t="s">
        <v>132</v>
      </c>
      <c r="V79" s="74">
        <v>24</v>
      </c>
      <c r="W79" s="97">
        <v>1010.5</v>
      </c>
    </row>
    <row r="80" spans="1:23" ht="13.5" thickBot="1" x14ac:dyDescent="0.25">
      <c r="A80" s="51">
        <v>41635</v>
      </c>
      <c r="B80" s="96">
        <v>27</v>
      </c>
      <c r="C80" s="73" t="s">
        <v>123</v>
      </c>
      <c r="D80" s="74">
        <v>17.899999999999999</v>
      </c>
      <c r="E80" s="73">
        <v>24.8</v>
      </c>
      <c r="F80" s="73">
        <v>1.8</v>
      </c>
      <c r="G80" s="73">
        <v>6.2</v>
      </c>
      <c r="H80" s="73">
        <v>10.5</v>
      </c>
      <c r="I80" s="75" t="s">
        <v>117</v>
      </c>
      <c r="J80" s="74">
        <v>31</v>
      </c>
      <c r="K80" s="76">
        <v>0.56388888888888888</v>
      </c>
      <c r="L80" s="74">
        <v>21</v>
      </c>
      <c r="M80" s="74">
        <v>78</v>
      </c>
      <c r="N80" s="74">
        <v>5</v>
      </c>
      <c r="O80" s="75" t="s">
        <v>121</v>
      </c>
      <c r="P80" s="74">
        <v>9</v>
      </c>
      <c r="Q80" s="73">
        <v>1012.5</v>
      </c>
      <c r="R80" s="74">
        <v>24.3</v>
      </c>
      <c r="S80" s="74">
        <v>64</v>
      </c>
      <c r="T80" s="74">
        <v>5</v>
      </c>
      <c r="U80" s="75" t="s">
        <v>117</v>
      </c>
      <c r="V80" s="74">
        <v>22</v>
      </c>
      <c r="W80" s="97">
        <v>1010.7</v>
      </c>
    </row>
    <row r="81" spans="1:23" ht="13.5" thickBot="1" x14ac:dyDescent="0.25">
      <c r="A81" s="51">
        <v>41636</v>
      </c>
      <c r="B81" s="96">
        <v>28</v>
      </c>
      <c r="C81" s="73" t="s">
        <v>125</v>
      </c>
      <c r="D81" s="74">
        <v>19.399999999999999</v>
      </c>
      <c r="E81" s="73">
        <v>25.5</v>
      </c>
      <c r="F81" s="73">
        <v>0</v>
      </c>
      <c r="G81" s="73">
        <v>5.6</v>
      </c>
      <c r="H81" s="73">
        <v>12.4</v>
      </c>
      <c r="I81" s="75" t="s">
        <v>137</v>
      </c>
      <c r="J81" s="74">
        <v>54</v>
      </c>
      <c r="K81" s="76">
        <v>0.78888888888888886</v>
      </c>
      <c r="L81" s="74">
        <v>23.6</v>
      </c>
      <c r="M81" s="74">
        <v>62</v>
      </c>
      <c r="N81" s="74">
        <v>4</v>
      </c>
      <c r="O81" s="75" t="s">
        <v>117</v>
      </c>
      <c r="P81" s="74">
        <v>19</v>
      </c>
      <c r="Q81" s="73">
        <v>1012.3</v>
      </c>
      <c r="R81" s="74">
        <v>24.9</v>
      </c>
      <c r="S81" s="74">
        <v>63</v>
      </c>
      <c r="T81" s="81">
        <v>1</v>
      </c>
      <c r="U81" s="75" t="s">
        <v>136</v>
      </c>
      <c r="V81" s="74">
        <v>28</v>
      </c>
      <c r="W81" s="97">
        <v>1007.6</v>
      </c>
    </row>
    <row r="82" spans="1:23" ht="13.5" thickBot="1" x14ac:dyDescent="0.25">
      <c r="A82" s="51">
        <v>41637</v>
      </c>
      <c r="B82" s="99">
        <v>29</v>
      </c>
      <c r="C82" s="73" t="s">
        <v>126</v>
      </c>
      <c r="D82" s="74">
        <v>20</v>
      </c>
      <c r="E82" s="73">
        <v>24.6</v>
      </c>
      <c r="F82" s="73">
        <v>0</v>
      </c>
      <c r="G82" s="73">
        <v>10.199999999999999</v>
      </c>
      <c r="H82" s="73">
        <v>11.7</v>
      </c>
      <c r="I82" s="79" t="s">
        <v>131</v>
      </c>
      <c r="J82" s="79">
        <v>78</v>
      </c>
      <c r="K82" s="83">
        <v>0.29583333333333334</v>
      </c>
      <c r="L82" s="74">
        <v>21.4</v>
      </c>
      <c r="M82" s="74">
        <v>65</v>
      </c>
      <c r="N82" s="74">
        <v>2</v>
      </c>
      <c r="O82" s="79" t="s">
        <v>131</v>
      </c>
      <c r="P82" s="79">
        <v>39</v>
      </c>
      <c r="Q82" s="73">
        <v>1009.5</v>
      </c>
      <c r="R82" s="74">
        <v>23.5</v>
      </c>
      <c r="S82" s="74">
        <v>47</v>
      </c>
      <c r="T82" s="81">
        <v>1</v>
      </c>
      <c r="U82" s="74" t="s">
        <v>131</v>
      </c>
      <c r="V82" s="74">
        <v>28</v>
      </c>
      <c r="W82" s="97">
        <v>1012.9</v>
      </c>
    </row>
    <row r="83" spans="1:23" ht="13.5" thickBot="1" x14ac:dyDescent="0.25">
      <c r="A83" s="51">
        <v>41638</v>
      </c>
      <c r="B83" s="96">
        <v>30</v>
      </c>
      <c r="C83" s="73" t="s">
        <v>128</v>
      </c>
      <c r="D83" s="74">
        <v>18.8</v>
      </c>
      <c r="E83" s="73">
        <v>24.2</v>
      </c>
      <c r="F83" s="73">
        <v>0</v>
      </c>
      <c r="G83" s="73">
        <v>11.4</v>
      </c>
      <c r="H83" s="73">
        <v>10.199999999999999</v>
      </c>
      <c r="I83" s="75" t="s">
        <v>117</v>
      </c>
      <c r="J83" s="74">
        <v>43</v>
      </c>
      <c r="K83" s="76">
        <v>0.625</v>
      </c>
      <c r="L83" s="74">
        <v>22.1</v>
      </c>
      <c r="M83" s="74">
        <v>47</v>
      </c>
      <c r="N83" s="74">
        <v>5</v>
      </c>
      <c r="O83" s="75" t="s">
        <v>122</v>
      </c>
      <c r="P83" s="74">
        <v>9</v>
      </c>
      <c r="Q83" s="73">
        <v>1015.3</v>
      </c>
      <c r="R83" s="74">
        <v>23.4</v>
      </c>
      <c r="S83" s="74">
        <v>49</v>
      </c>
      <c r="T83" s="81">
        <v>1</v>
      </c>
      <c r="U83" s="75" t="s">
        <v>117</v>
      </c>
      <c r="V83" s="74">
        <v>24</v>
      </c>
      <c r="W83" s="97">
        <v>1011.7</v>
      </c>
    </row>
    <row r="84" spans="1:23" ht="13.5" thickBot="1" x14ac:dyDescent="0.25">
      <c r="A84" s="51">
        <v>41639</v>
      </c>
      <c r="B84" s="96">
        <v>31</v>
      </c>
      <c r="C84" s="73" t="s">
        <v>130</v>
      </c>
      <c r="D84" s="74">
        <v>17.5</v>
      </c>
      <c r="E84" s="73">
        <v>26.2</v>
      </c>
      <c r="F84" s="73">
        <v>0</v>
      </c>
      <c r="G84" s="73">
        <v>6.4</v>
      </c>
      <c r="H84" s="73">
        <v>10.6</v>
      </c>
      <c r="I84" s="75" t="s">
        <v>132</v>
      </c>
      <c r="J84" s="74">
        <v>37</v>
      </c>
      <c r="K84" s="76">
        <v>0.62847222222222221</v>
      </c>
      <c r="L84" s="74">
        <v>22.5</v>
      </c>
      <c r="M84" s="74">
        <v>60</v>
      </c>
      <c r="N84" s="74">
        <v>2</v>
      </c>
      <c r="O84" s="75" t="s">
        <v>121</v>
      </c>
      <c r="P84" s="74">
        <v>9</v>
      </c>
      <c r="Q84" s="73">
        <v>1013.2</v>
      </c>
      <c r="R84" s="74">
        <v>25.9</v>
      </c>
      <c r="S84" s="74">
        <v>55</v>
      </c>
      <c r="T84" s="81">
        <v>1</v>
      </c>
      <c r="U84" s="75" t="s">
        <v>132</v>
      </c>
      <c r="V84" s="74">
        <v>24</v>
      </c>
      <c r="W84" s="97">
        <v>1011</v>
      </c>
    </row>
    <row r="85" spans="1:23" ht="13.5" thickBot="1" x14ac:dyDescent="0.25">
      <c r="B85" s="150" t="s">
        <v>152</v>
      </c>
      <c r="C85" s="151"/>
      <c r="D85" s="151"/>
      <c r="E85" s="151"/>
      <c r="F85" s="151"/>
      <c r="G85" s="151"/>
      <c r="H85" s="151"/>
      <c r="I85" s="151"/>
      <c r="J85" s="151"/>
      <c r="K85" s="151"/>
      <c r="L85" s="151"/>
      <c r="M85" s="151"/>
      <c r="N85" s="151"/>
      <c r="O85" s="151"/>
      <c r="P85" s="151"/>
      <c r="Q85" s="151"/>
      <c r="R85" s="151"/>
      <c r="S85" s="151"/>
      <c r="T85" s="151"/>
      <c r="U85" s="151"/>
      <c r="V85" s="151"/>
      <c r="W85" s="152"/>
    </row>
    <row r="86" spans="1:23" ht="12.75" customHeight="1" x14ac:dyDescent="0.2">
      <c r="B86" s="153" t="s">
        <v>140</v>
      </c>
      <c r="C86" s="154"/>
      <c r="D86" s="85">
        <v>18.600000000000001</v>
      </c>
      <c r="E86" s="86">
        <v>26.4</v>
      </c>
      <c r="F86" s="86"/>
      <c r="G86" s="86">
        <v>7.8</v>
      </c>
      <c r="H86" s="86">
        <v>9.4</v>
      </c>
      <c r="I86" s="87"/>
      <c r="J86" s="85"/>
      <c r="K86" s="86"/>
      <c r="L86" s="85">
        <v>22.6</v>
      </c>
      <c r="M86" s="85">
        <v>60</v>
      </c>
      <c r="N86" s="85">
        <v>4</v>
      </c>
      <c r="O86" s="87"/>
      <c r="P86" s="85">
        <v>13</v>
      </c>
      <c r="Q86" s="86">
        <v>1014.6</v>
      </c>
      <c r="R86" s="85">
        <v>24.9</v>
      </c>
      <c r="S86" s="85">
        <v>52</v>
      </c>
      <c r="T86" s="85">
        <v>3</v>
      </c>
      <c r="U86" s="87"/>
      <c r="V86" s="85">
        <v>22</v>
      </c>
      <c r="W86" s="101">
        <v>1012.3</v>
      </c>
    </row>
    <row r="87" spans="1:23" ht="12.75" customHeight="1" x14ac:dyDescent="0.2">
      <c r="B87" s="155" t="s">
        <v>141</v>
      </c>
      <c r="C87" s="156"/>
      <c r="D87" s="88">
        <v>12.7</v>
      </c>
      <c r="E87" s="89">
        <v>21.5</v>
      </c>
      <c r="F87" s="89">
        <v>0</v>
      </c>
      <c r="G87" s="89">
        <v>1.2</v>
      </c>
      <c r="H87" s="89">
        <v>0</v>
      </c>
      <c r="I87" s="90"/>
      <c r="J87" s="88"/>
      <c r="K87" s="89"/>
      <c r="L87" s="88">
        <v>17.100000000000001</v>
      </c>
      <c r="M87" s="88">
        <v>31</v>
      </c>
      <c r="N87" s="88">
        <v>1</v>
      </c>
      <c r="O87" s="90" t="s">
        <v>136</v>
      </c>
      <c r="P87" s="88">
        <v>2</v>
      </c>
      <c r="Q87" s="89">
        <v>996.7</v>
      </c>
      <c r="R87" s="88">
        <v>20.100000000000001</v>
      </c>
      <c r="S87" s="88">
        <v>32</v>
      </c>
      <c r="T87" s="88">
        <v>1</v>
      </c>
      <c r="U87" s="90" t="s">
        <v>136</v>
      </c>
      <c r="V87" s="88">
        <v>6</v>
      </c>
      <c r="W87" s="102">
        <v>996.9</v>
      </c>
    </row>
    <row r="88" spans="1:23" ht="12.75" customHeight="1" x14ac:dyDescent="0.2">
      <c r="B88" s="159" t="s">
        <v>142</v>
      </c>
      <c r="C88" s="160"/>
      <c r="D88" s="91">
        <v>23</v>
      </c>
      <c r="E88" s="92">
        <v>36</v>
      </c>
      <c r="F88" s="92">
        <v>21</v>
      </c>
      <c r="G88" s="92">
        <v>11.6</v>
      </c>
      <c r="H88" s="92">
        <v>13.6</v>
      </c>
      <c r="I88" s="93" t="s">
        <v>146</v>
      </c>
      <c r="J88" s="91">
        <v>78</v>
      </c>
      <c r="K88" s="92"/>
      <c r="L88" s="91">
        <v>28.6</v>
      </c>
      <c r="M88" s="91">
        <v>85</v>
      </c>
      <c r="N88" s="91">
        <v>8</v>
      </c>
      <c r="O88" s="93" t="s">
        <v>131</v>
      </c>
      <c r="P88" s="91">
        <v>39</v>
      </c>
      <c r="Q88" s="92">
        <v>1025.0999999999999</v>
      </c>
      <c r="R88" s="91">
        <v>31.5</v>
      </c>
      <c r="S88" s="91">
        <v>88</v>
      </c>
      <c r="T88" s="91">
        <v>8</v>
      </c>
      <c r="U88" s="93" t="s">
        <v>121</v>
      </c>
      <c r="V88" s="91">
        <v>48</v>
      </c>
      <c r="W88" s="103">
        <v>1024.3</v>
      </c>
    </row>
    <row r="89" spans="1:23" ht="13.5" thickBot="1" x14ac:dyDescent="0.25">
      <c r="B89" s="161" t="s">
        <v>143</v>
      </c>
      <c r="C89" s="162"/>
      <c r="D89" s="74"/>
      <c r="E89" s="73"/>
      <c r="F89" s="73">
        <v>31</v>
      </c>
      <c r="G89" s="73">
        <v>242.6</v>
      </c>
      <c r="H89" s="73">
        <v>290.5</v>
      </c>
      <c r="I89" s="75"/>
      <c r="J89" s="74"/>
      <c r="K89" s="73"/>
      <c r="L89" s="74"/>
      <c r="M89" s="74"/>
      <c r="N89" s="74"/>
      <c r="O89" s="75"/>
      <c r="P89" s="74"/>
      <c r="Q89" s="73"/>
      <c r="R89" s="74"/>
      <c r="S89" s="74"/>
      <c r="T89" s="74"/>
      <c r="U89" s="75"/>
      <c r="V89" s="74"/>
      <c r="W89" s="97"/>
    </row>
  </sheetData>
  <mergeCells count="34">
    <mergeCell ref="B85:W85"/>
    <mergeCell ref="B86:C86"/>
    <mergeCell ref="B87:C87"/>
    <mergeCell ref="B88:C88"/>
    <mergeCell ref="B89:C89"/>
    <mergeCell ref="H51:H52"/>
    <mergeCell ref="I51:K51"/>
    <mergeCell ref="L51:Q51"/>
    <mergeCell ref="R51:W51"/>
    <mergeCell ref="I53:J53"/>
    <mergeCell ref="O53:P53"/>
    <mergeCell ref="U53:V53"/>
    <mergeCell ref="B40:W40"/>
    <mergeCell ref="B41:C41"/>
    <mergeCell ref="B42:C42"/>
    <mergeCell ref="B43:C43"/>
    <mergeCell ref="B44:C44"/>
    <mergeCell ref="B51:B53"/>
    <mergeCell ref="C51:C53"/>
    <mergeCell ref="D51:E51"/>
    <mergeCell ref="F51:F52"/>
    <mergeCell ref="G51:G52"/>
    <mergeCell ref="I6:K6"/>
    <mergeCell ref="L6:Q6"/>
    <mergeCell ref="R6:W6"/>
    <mergeCell ref="I8:J8"/>
    <mergeCell ref="O8:P8"/>
    <mergeCell ref="U8:V8"/>
    <mergeCell ref="H6:H7"/>
    <mergeCell ref="B6:B8"/>
    <mergeCell ref="C6:C8"/>
    <mergeCell ref="D6:E6"/>
    <mergeCell ref="F6:F7"/>
    <mergeCell ref="G6:G7"/>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43"/>
  <sheetViews>
    <sheetView workbookViewId="0">
      <selection activeCell="A2" sqref="A2"/>
    </sheetView>
  </sheetViews>
  <sheetFormatPr defaultRowHeight="12.75" x14ac:dyDescent="0.2"/>
  <cols>
    <col min="1" max="1" width="14.42578125" customWidth="1"/>
  </cols>
  <sheetData>
    <row r="2" spans="1:23" ht="20.25" x14ac:dyDescent="0.2">
      <c r="B2" s="66" t="s">
        <v>153</v>
      </c>
    </row>
    <row r="3" spans="1:23" ht="20.25" x14ac:dyDescent="0.2">
      <c r="B3" s="66" t="s">
        <v>91</v>
      </c>
    </row>
    <row r="4" spans="1:23" ht="13.5" thickBot="1" x14ac:dyDescent="0.25">
      <c r="B4" s="104"/>
    </row>
    <row r="5" spans="1:23" ht="13.5" thickTop="1" x14ac:dyDescent="0.2">
      <c r="B5" s="132" t="s">
        <v>7</v>
      </c>
      <c r="C5" s="135" t="s">
        <v>93</v>
      </c>
      <c r="D5" s="138" t="s">
        <v>94</v>
      </c>
      <c r="E5" s="139"/>
      <c r="F5" s="130" t="s">
        <v>95</v>
      </c>
      <c r="G5" s="130" t="s">
        <v>96</v>
      </c>
      <c r="H5" s="130" t="s">
        <v>97</v>
      </c>
      <c r="I5" s="138" t="s">
        <v>98</v>
      </c>
      <c r="J5" s="140"/>
      <c r="K5" s="139"/>
      <c r="L5" s="141">
        <v>0.375</v>
      </c>
      <c r="M5" s="142"/>
      <c r="N5" s="142"/>
      <c r="O5" s="142"/>
      <c r="P5" s="142"/>
      <c r="Q5" s="143"/>
      <c r="R5" s="141">
        <v>0.625</v>
      </c>
      <c r="S5" s="142"/>
      <c r="T5" s="142"/>
      <c r="U5" s="142"/>
      <c r="V5" s="142"/>
      <c r="W5" s="144"/>
    </row>
    <row r="6" spans="1:23" x14ac:dyDescent="0.2">
      <c r="B6" s="133"/>
      <c r="C6" s="136"/>
      <c r="D6" s="69" t="s">
        <v>99</v>
      </c>
      <c r="E6" s="70" t="s">
        <v>100</v>
      </c>
      <c r="F6" s="131"/>
      <c r="G6" s="131"/>
      <c r="H6" s="131"/>
      <c r="I6" s="68" t="s">
        <v>101</v>
      </c>
      <c r="J6" s="69" t="s">
        <v>102</v>
      </c>
      <c r="K6" s="70" t="s">
        <v>73</v>
      </c>
      <c r="L6" s="69" t="s">
        <v>103</v>
      </c>
      <c r="M6" s="69" t="s">
        <v>104</v>
      </c>
      <c r="N6" s="69" t="s">
        <v>105</v>
      </c>
      <c r="O6" s="68" t="s">
        <v>101</v>
      </c>
      <c r="P6" s="69" t="s">
        <v>102</v>
      </c>
      <c r="Q6" s="70" t="s">
        <v>106</v>
      </c>
      <c r="R6" s="69" t="s">
        <v>103</v>
      </c>
      <c r="S6" s="69" t="s">
        <v>104</v>
      </c>
      <c r="T6" s="69" t="s">
        <v>105</v>
      </c>
      <c r="U6" s="68" t="s">
        <v>101</v>
      </c>
      <c r="V6" s="69" t="s">
        <v>102</v>
      </c>
      <c r="W6" s="94" t="s">
        <v>106</v>
      </c>
    </row>
    <row r="7" spans="1:23" ht="14.25" thickBot="1" x14ac:dyDescent="0.25">
      <c r="B7" s="134"/>
      <c r="C7" s="137"/>
      <c r="D7" s="71" t="s">
        <v>107</v>
      </c>
      <c r="E7" s="72" t="s">
        <v>107</v>
      </c>
      <c r="F7" s="72" t="s">
        <v>108</v>
      </c>
      <c r="G7" s="72" t="s">
        <v>108</v>
      </c>
      <c r="H7" s="72" t="s">
        <v>109</v>
      </c>
      <c r="I7" s="145" t="s">
        <v>110</v>
      </c>
      <c r="J7" s="146"/>
      <c r="K7" s="72" t="s">
        <v>111</v>
      </c>
      <c r="L7" s="71" t="s">
        <v>107</v>
      </c>
      <c r="M7" s="71" t="s">
        <v>112</v>
      </c>
      <c r="N7" s="71" t="s">
        <v>113</v>
      </c>
      <c r="O7" s="147" t="s">
        <v>110</v>
      </c>
      <c r="P7" s="146"/>
      <c r="Q7" s="72" t="s">
        <v>114</v>
      </c>
      <c r="R7" s="71" t="s">
        <v>107</v>
      </c>
      <c r="S7" s="71" t="s">
        <v>112</v>
      </c>
      <c r="T7" s="71" t="s">
        <v>113</v>
      </c>
      <c r="U7" s="147" t="s">
        <v>110</v>
      </c>
      <c r="V7" s="146"/>
      <c r="W7" s="95" t="s">
        <v>114</v>
      </c>
    </row>
    <row r="8" spans="1:23" ht="13.5" thickBot="1" x14ac:dyDescent="0.25">
      <c r="A8" s="51">
        <v>41640</v>
      </c>
      <c r="B8" s="96">
        <v>1</v>
      </c>
      <c r="C8" s="73" t="s">
        <v>115</v>
      </c>
      <c r="D8" s="74">
        <v>20.3</v>
      </c>
      <c r="E8" s="73">
        <v>31.3</v>
      </c>
      <c r="F8" s="73">
        <v>0</v>
      </c>
      <c r="G8" s="73"/>
      <c r="H8" s="73"/>
      <c r="I8" s="75" t="s">
        <v>117</v>
      </c>
      <c r="J8" s="74">
        <v>43</v>
      </c>
      <c r="K8" s="76">
        <v>0.57777777777777783</v>
      </c>
      <c r="L8" s="74">
        <v>28.2</v>
      </c>
      <c r="M8" s="74">
        <v>54</v>
      </c>
      <c r="N8" s="74"/>
      <c r="O8" s="75" t="s">
        <v>120</v>
      </c>
      <c r="P8" s="74">
        <v>20</v>
      </c>
      <c r="Q8" s="73">
        <v>1015.2</v>
      </c>
      <c r="R8" s="74">
        <v>29.8</v>
      </c>
      <c r="S8" s="74">
        <v>46</v>
      </c>
      <c r="T8" s="74"/>
      <c r="U8" s="75" t="s">
        <v>136</v>
      </c>
      <c r="V8" s="74">
        <v>24</v>
      </c>
      <c r="W8" s="97">
        <v>1012.8</v>
      </c>
    </row>
    <row r="9" spans="1:23" ht="13.5" thickBot="1" x14ac:dyDescent="0.25">
      <c r="A9" s="51">
        <f>A8+1</f>
        <v>41641</v>
      </c>
      <c r="B9" s="96">
        <v>2</v>
      </c>
      <c r="C9" s="73" t="s">
        <v>119</v>
      </c>
      <c r="D9" s="74">
        <v>20.2</v>
      </c>
      <c r="E9" s="73">
        <v>33.4</v>
      </c>
      <c r="F9" s="73">
        <v>0</v>
      </c>
      <c r="G9" s="73"/>
      <c r="H9" s="73"/>
      <c r="I9" s="75" t="s">
        <v>137</v>
      </c>
      <c r="J9" s="74">
        <v>39</v>
      </c>
      <c r="K9" s="76">
        <v>0.73125000000000007</v>
      </c>
      <c r="L9" s="74">
        <v>26.1</v>
      </c>
      <c r="M9" s="74">
        <v>60</v>
      </c>
      <c r="N9" s="74"/>
      <c r="O9" s="75" t="s">
        <v>135</v>
      </c>
      <c r="P9" s="74">
        <v>13</v>
      </c>
      <c r="Q9" s="73">
        <v>1011.9</v>
      </c>
      <c r="R9" s="74">
        <v>29.9</v>
      </c>
      <c r="S9" s="74">
        <v>52</v>
      </c>
      <c r="T9" s="74"/>
      <c r="U9" s="75" t="s">
        <v>137</v>
      </c>
      <c r="V9" s="74">
        <v>22</v>
      </c>
      <c r="W9" s="97">
        <v>1007.9</v>
      </c>
    </row>
    <row r="10" spans="1:23" ht="13.5" thickBot="1" x14ac:dyDescent="0.25">
      <c r="A10" s="51">
        <f t="shared" ref="A10:A38" si="0">A9+1</f>
        <v>41642</v>
      </c>
      <c r="B10" s="96">
        <v>3</v>
      </c>
      <c r="C10" s="73" t="s">
        <v>123</v>
      </c>
      <c r="D10" s="74">
        <v>22.1</v>
      </c>
      <c r="E10" s="73">
        <v>36.200000000000003</v>
      </c>
      <c r="F10" s="73">
        <v>3.2</v>
      </c>
      <c r="G10" s="73"/>
      <c r="H10" s="73"/>
      <c r="I10" s="75" t="s">
        <v>137</v>
      </c>
      <c r="J10" s="74">
        <v>54</v>
      </c>
      <c r="K10" s="76">
        <v>0.64652777777777781</v>
      </c>
      <c r="L10" s="74">
        <v>30</v>
      </c>
      <c r="M10" s="74">
        <v>60</v>
      </c>
      <c r="N10" s="74"/>
      <c r="O10" s="80" t="s">
        <v>129</v>
      </c>
      <c r="P10" s="81">
        <v>6</v>
      </c>
      <c r="Q10" s="73">
        <v>1006.7</v>
      </c>
      <c r="R10" s="74">
        <v>33.200000000000003</v>
      </c>
      <c r="S10" s="74">
        <v>54</v>
      </c>
      <c r="T10" s="74"/>
      <c r="U10" s="75" t="s">
        <v>136</v>
      </c>
      <c r="V10" s="74">
        <v>35</v>
      </c>
      <c r="W10" s="97">
        <v>1001.3</v>
      </c>
    </row>
    <row r="11" spans="1:23" ht="13.5" thickBot="1" x14ac:dyDescent="0.25">
      <c r="A11" s="51">
        <f t="shared" si="0"/>
        <v>41643</v>
      </c>
      <c r="B11" s="96">
        <v>4</v>
      </c>
      <c r="C11" s="73" t="s">
        <v>125</v>
      </c>
      <c r="D11" s="74">
        <v>23.2</v>
      </c>
      <c r="E11" s="78">
        <v>43.5</v>
      </c>
      <c r="F11" s="73">
        <v>0</v>
      </c>
      <c r="G11" s="73"/>
      <c r="H11" s="73"/>
      <c r="I11" s="75" t="s">
        <v>132</v>
      </c>
      <c r="J11" s="74">
        <v>46</v>
      </c>
      <c r="K11" s="76">
        <v>0.7416666666666667</v>
      </c>
      <c r="L11" s="79">
        <v>33.5</v>
      </c>
      <c r="M11" s="81">
        <v>45</v>
      </c>
      <c r="N11" s="74"/>
      <c r="O11" s="75" t="s">
        <v>135</v>
      </c>
      <c r="P11" s="74">
        <v>15</v>
      </c>
      <c r="Q11" s="77">
        <v>1001.2</v>
      </c>
      <c r="R11" s="79">
        <v>40</v>
      </c>
      <c r="S11" s="81">
        <v>34</v>
      </c>
      <c r="T11" s="74"/>
      <c r="U11" s="75" t="s">
        <v>136</v>
      </c>
      <c r="V11" s="74">
        <v>28</v>
      </c>
      <c r="W11" s="98">
        <v>997</v>
      </c>
    </row>
    <row r="12" spans="1:23" ht="13.5" thickBot="1" x14ac:dyDescent="0.25">
      <c r="A12" s="51">
        <f t="shared" si="0"/>
        <v>41644</v>
      </c>
      <c r="B12" s="99">
        <v>5</v>
      </c>
      <c r="C12" s="73" t="s">
        <v>126</v>
      </c>
      <c r="D12" s="74">
        <v>22.4</v>
      </c>
      <c r="E12" s="73">
        <v>33.5</v>
      </c>
      <c r="F12" s="73">
        <v>0</v>
      </c>
      <c r="G12" s="73"/>
      <c r="H12" s="73"/>
      <c r="I12" s="81" t="s">
        <v>122</v>
      </c>
      <c r="J12" s="81">
        <v>31</v>
      </c>
      <c r="K12" s="84">
        <v>0.62777777777777777</v>
      </c>
      <c r="L12" s="74">
        <v>27.8</v>
      </c>
      <c r="M12" s="74">
        <v>65</v>
      </c>
      <c r="N12" s="74"/>
      <c r="O12" s="74" t="s">
        <v>129</v>
      </c>
      <c r="P12" s="74">
        <v>15</v>
      </c>
      <c r="Q12" s="73">
        <v>1008.5</v>
      </c>
      <c r="R12" s="74">
        <v>32.5</v>
      </c>
      <c r="S12" s="74">
        <v>57</v>
      </c>
      <c r="T12" s="74"/>
      <c r="U12" s="74" t="s">
        <v>132</v>
      </c>
      <c r="V12" s="74">
        <v>20</v>
      </c>
      <c r="W12" s="97">
        <v>1005.4</v>
      </c>
    </row>
    <row r="13" spans="1:23" ht="13.5" thickBot="1" x14ac:dyDescent="0.25">
      <c r="A13" s="51">
        <f t="shared" si="0"/>
        <v>41645</v>
      </c>
      <c r="B13" s="96">
        <v>6</v>
      </c>
      <c r="C13" s="73" t="s">
        <v>128</v>
      </c>
      <c r="D13" s="79">
        <v>25.8</v>
      </c>
      <c r="E13" s="73">
        <v>36.1</v>
      </c>
      <c r="F13" s="73">
        <v>0</v>
      </c>
      <c r="G13" s="73"/>
      <c r="H13" s="73"/>
      <c r="I13" s="75"/>
      <c r="J13" s="74">
        <v>69</v>
      </c>
      <c r="K13" s="76">
        <v>0.6645833333333333</v>
      </c>
      <c r="L13" s="74">
        <v>29.6</v>
      </c>
      <c r="M13" s="74">
        <v>69</v>
      </c>
      <c r="N13" s="74"/>
      <c r="O13" s="75" t="s">
        <v>135</v>
      </c>
      <c r="P13" s="74">
        <v>7</v>
      </c>
      <c r="Q13" s="73">
        <v>1007.9</v>
      </c>
      <c r="R13" s="74">
        <v>31.9</v>
      </c>
      <c r="S13" s="74">
        <v>58</v>
      </c>
      <c r="T13" s="74"/>
      <c r="U13" s="75" t="s">
        <v>117</v>
      </c>
      <c r="V13" s="74">
        <v>22</v>
      </c>
      <c r="W13" s="97">
        <v>1004.6</v>
      </c>
    </row>
    <row r="14" spans="1:23" ht="13.5" thickBot="1" x14ac:dyDescent="0.25">
      <c r="A14" s="51">
        <f t="shared" si="0"/>
        <v>41646</v>
      </c>
      <c r="B14" s="96">
        <v>7</v>
      </c>
      <c r="C14" s="73" t="s">
        <v>130</v>
      </c>
      <c r="D14" s="74"/>
      <c r="E14" s="73">
        <v>30.6</v>
      </c>
      <c r="F14" s="73">
        <v>20.8</v>
      </c>
      <c r="G14" s="73"/>
      <c r="H14" s="73"/>
      <c r="I14" s="75" t="s">
        <v>132</v>
      </c>
      <c r="J14" s="74">
        <v>57</v>
      </c>
      <c r="K14" s="76">
        <v>0.70833333333333337</v>
      </c>
      <c r="L14" s="74"/>
      <c r="M14" s="74"/>
      <c r="N14" s="74"/>
      <c r="O14" s="75"/>
      <c r="P14" s="74">
        <v>28</v>
      </c>
      <c r="Q14" s="73">
        <v>1013.2</v>
      </c>
      <c r="R14" s="74">
        <v>28.7</v>
      </c>
      <c r="S14" s="74">
        <v>45</v>
      </c>
      <c r="T14" s="74"/>
      <c r="U14" s="82" t="s">
        <v>132</v>
      </c>
      <c r="V14" s="79">
        <v>39</v>
      </c>
      <c r="W14" s="97">
        <v>1012.7</v>
      </c>
    </row>
    <row r="15" spans="1:23" ht="13.5" thickBot="1" x14ac:dyDescent="0.25">
      <c r="A15" s="51">
        <f t="shared" si="0"/>
        <v>41647</v>
      </c>
      <c r="B15" s="96">
        <v>8</v>
      </c>
      <c r="C15" s="73" t="s">
        <v>115</v>
      </c>
      <c r="D15" s="74">
        <v>21.7</v>
      </c>
      <c r="E15" s="73">
        <v>30</v>
      </c>
      <c r="F15" s="73">
        <v>0</v>
      </c>
      <c r="G15" s="73"/>
      <c r="H15" s="73"/>
      <c r="I15" s="75" t="s">
        <v>120</v>
      </c>
      <c r="J15" s="74">
        <v>48</v>
      </c>
      <c r="K15" s="76">
        <v>0.62916666666666665</v>
      </c>
      <c r="L15" s="74">
        <v>26.7</v>
      </c>
      <c r="M15" s="74">
        <v>48</v>
      </c>
      <c r="N15" s="74"/>
      <c r="O15" s="75" t="s">
        <v>132</v>
      </c>
      <c r="P15" s="74">
        <v>26</v>
      </c>
      <c r="Q15" s="73">
        <v>1018.2</v>
      </c>
      <c r="R15" s="74">
        <v>26.3</v>
      </c>
      <c r="S15" s="74">
        <v>59</v>
      </c>
      <c r="T15" s="74"/>
      <c r="U15" s="75" t="s">
        <v>132</v>
      </c>
      <c r="V15" s="74">
        <v>35</v>
      </c>
      <c r="W15" s="97">
        <v>1016.7</v>
      </c>
    </row>
    <row r="16" spans="1:23" ht="13.5" thickBot="1" x14ac:dyDescent="0.25">
      <c r="A16" s="51">
        <f t="shared" si="0"/>
        <v>41648</v>
      </c>
      <c r="B16" s="96">
        <v>9</v>
      </c>
      <c r="C16" s="73" t="s">
        <v>119</v>
      </c>
      <c r="D16" s="74">
        <v>19.899999999999999</v>
      </c>
      <c r="E16" s="73">
        <v>29</v>
      </c>
      <c r="F16" s="73">
        <v>0</v>
      </c>
      <c r="G16" s="73"/>
      <c r="H16" s="73"/>
      <c r="I16" s="75" t="s">
        <v>122</v>
      </c>
      <c r="J16" s="74">
        <v>41</v>
      </c>
      <c r="K16" s="76">
        <v>0.51944444444444449</v>
      </c>
      <c r="L16" s="74">
        <v>23.6</v>
      </c>
      <c r="M16" s="74">
        <v>65</v>
      </c>
      <c r="N16" s="74"/>
      <c r="O16" s="75" t="s">
        <v>132</v>
      </c>
      <c r="P16" s="74">
        <v>19</v>
      </c>
      <c r="Q16" s="73">
        <v>1020.8</v>
      </c>
      <c r="R16" s="74">
        <v>27.4</v>
      </c>
      <c r="S16" s="74">
        <v>40</v>
      </c>
      <c r="T16" s="74"/>
      <c r="U16" s="75" t="s">
        <v>120</v>
      </c>
      <c r="V16" s="74">
        <v>22</v>
      </c>
      <c r="W16" s="97">
        <v>1018.6</v>
      </c>
    </row>
    <row r="17" spans="1:23" ht="13.5" thickBot="1" x14ac:dyDescent="0.25">
      <c r="A17" s="51">
        <f t="shared" si="0"/>
        <v>41649</v>
      </c>
      <c r="B17" s="96">
        <v>10</v>
      </c>
      <c r="C17" s="73" t="s">
        <v>123</v>
      </c>
      <c r="D17" s="74">
        <v>18.7</v>
      </c>
      <c r="E17" s="73">
        <v>28.6</v>
      </c>
      <c r="F17" s="73">
        <v>0.2</v>
      </c>
      <c r="G17" s="73"/>
      <c r="H17" s="73"/>
      <c r="I17" s="75" t="s">
        <v>122</v>
      </c>
      <c r="J17" s="74">
        <v>46</v>
      </c>
      <c r="K17" s="76">
        <v>0.4861111111111111</v>
      </c>
      <c r="L17" s="74">
        <v>25.4</v>
      </c>
      <c r="M17" s="74">
        <v>65</v>
      </c>
      <c r="N17" s="74"/>
      <c r="O17" s="75" t="s">
        <v>120</v>
      </c>
      <c r="P17" s="74">
        <v>20</v>
      </c>
      <c r="Q17" s="73">
        <v>1020.4</v>
      </c>
      <c r="R17" s="74">
        <v>26.5</v>
      </c>
      <c r="S17" s="74">
        <v>57</v>
      </c>
      <c r="T17" s="74"/>
      <c r="U17" s="75" t="s">
        <v>122</v>
      </c>
      <c r="V17" s="74">
        <v>22</v>
      </c>
      <c r="W17" s="97">
        <v>1018.2</v>
      </c>
    </row>
    <row r="18" spans="1:23" ht="13.5" thickBot="1" x14ac:dyDescent="0.25">
      <c r="A18" s="51">
        <f t="shared" si="0"/>
        <v>41650</v>
      </c>
      <c r="B18" s="96">
        <v>11</v>
      </c>
      <c r="C18" s="73" t="s">
        <v>125</v>
      </c>
      <c r="D18" s="74">
        <v>19.2</v>
      </c>
      <c r="E18" s="73">
        <v>30.8</v>
      </c>
      <c r="F18" s="73">
        <v>0</v>
      </c>
      <c r="G18" s="73"/>
      <c r="H18" s="73"/>
      <c r="I18" s="75" t="s">
        <v>117</v>
      </c>
      <c r="J18" s="74">
        <v>39</v>
      </c>
      <c r="K18" s="76">
        <v>0.65902777777777777</v>
      </c>
      <c r="L18" s="74">
        <v>26.3</v>
      </c>
      <c r="M18" s="74">
        <v>55</v>
      </c>
      <c r="N18" s="74"/>
      <c r="O18" s="75" t="s">
        <v>120</v>
      </c>
      <c r="P18" s="74">
        <v>15</v>
      </c>
      <c r="Q18" s="73">
        <v>1018.9</v>
      </c>
      <c r="R18" s="74">
        <v>28.9</v>
      </c>
      <c r="S18" s="74">
        <v>45</v>
      </c>
      <c r="T18" s="74"/>
      <c r="U18" s="75" t="s">
        <v>117</v>
      </c>
      <c r="V18" s="74">
        <v>17</v>
      </c>
      <c r="W18" s="97">
        <v>1014.9</v>
      </c>
    </row>
    <row r="19" spans="1:23" ht="13.5" thickBot="1" x14ac:dyDescent="0.25">
      <c r="A19" s="51">
        <f t="shared" si="0"/>
        <v>41651</v>
      </c>
      <c r="B19" s="99">
        <v>12</v>
      </c>
      <c r="C19" s="73" t="s">
        <v>126</v>
      </c>
      <c r="D19" s="74">
        <v>18.600000000000001</v>
      </c>
      <c r="E19" s="73">
        <v>31.3</v>
      </c>
      <c r="F19" s="73">
        <v>0</v>
      </c>
      <c r="G19" s="73"/>
      <c r="H19" s="73"/>
      <c r="I19" s="74" t="s">
        <v>117</v>
      </c>
      <c r="J19" s="74">
        <v>43</v>
      </c>
      <c r="K19" s="76">
        <v>0.55972222222222223</v>
      </c>
      <c r="L19" s="74">
        <v>26.3</v>
      </c>
      <c r="M19" s="74">
        <v>56</v>
      </c>
      <c r="N19" s="74"/>
      <c r="O19" s="74" t="s">
        <v>129</v>
      </c>
      <c r="P19" s="74">
        <v>9</v>
      </c>
      <c r="Q19" s="73">
        <v>1016.5</v>
      </c>
      <c r="R19" s="74">
        <v>28.1</v>
      </c>
      <c r="S19" s="74">
        <v>51</v>
      </c>
      <c r="T19" s="74"/>
      <c r="U19" s="74" t="s">
        <v>122</v>
      </c>
      <c r="V19" s="74">
        <v>24</v>
      </c>
      <c r="W19" s="97">
        <v>1014.2</v>
      </c>
    </row>
    <row r="20" spans="1:23" ht="13.5" thickBot="1" x14ac:dyDescent="0.25">
      <c r="A20" s="51">
        <f t="shared" si="0"/>
        <v>41652</v>
      </c>
      <c r="B20" s="96">
        <v>13</v>
      </c>
      <c r="C20" s="73" t="s">
        <v>128</v>
      </c>
      <c r="D20" s="81">
        <v>18</v>
      </c>
      <c r="E20" s="73">
        <v>30.8</v>
      </c>
      <c r="F20" s="73">
        <v>0</v>
      </c>
      <c r="G20" s="73"/>
      <c r="H20" s="73"/>
      <c r="I20" s="75" t="s">
        <v>120</v>
      </c>
      <c r="J20" s="74">
        <v>48</v>
      </c>
      <c r="K20" s="76">
        <v>0.68402777777777779</v>
      </c>
      <c r="L20" s="74">
        <v>26.4</v>
      </c>
      <c r="M20" s="74">
        <v>59</v>
      </c>
      <c r="N20" s="74"/>
      <c r="O20" s="75" t="s">
        <v>132</v>
      </c>
      <c r="P20" s="74">
        <v>17</v>
      </c>
      <c r="Q20" s="73">
        <v>1018.2</v>
      </c>
      <c r="R20" s="74">
        <v>29.4</v>
      </c>
      <c r="S20" s="74">
        <v>47</v>
      </c>
      <c r="T20" s="74"/>
      <c r="U20" s="75" t="s">
        <v>132</v>
      </c>
      <c r="V20" s="74">
        <v>28</v>
      </c>
      <c r="W20" s="97">
        <v>1016.1</v>
      </c>
    </row>
    <row r="21" spans="1:23" ht="13.5" thickBot="1" x14ac:dyDescent="0.25">
      <c r="A21" s="51">
        <f t="shared" si="0"/>
        <v>41653</v>
      </c>
      <c r="B21" s="96">
        <v>14</v>
      </c>
      <c r="C21" s="73" t="s">
        <v>130</v>
      </c>
      <c r="D21" s="74">
        <v>19.2</v>
      </c>
      <c r="E21" s="73">
        <v>30.7</v>
      </c>
      <c r="F21" s="73">
        <v>0</v>
      </c>
      <c r="G21" s="73"/>
      <c r="H21" s="73"/>
      <c r="I21" s="75" t="s">
        <v>122</v>
      </c>
      <c r="J21" s="74">
        <v>44</v>
      </c>
      <c r="K21" s="76">
        <v>0.63958333333333328</v>
      </c>
      <c r="L21" s="74">
        <v>27.4</v>
      </c>
      <c r="M21" s="74">
        <v>53</v>
      </c>
      <c r="N21" s="74"/>
      <c r="O21" s="75" t="s">
        <v>131</v>
      </c>
      <c r="P21" s="74">
        <v>20</v>
      </c>
      <c r="Q21" s="73">
        <v>1019.6</v>
      </c>
      <c r="R21" s="74">
        <v>28.4</v>
      </c>
      <c r="S21" s="74">
        <v>54</v>
      </c>
      <c r="T21" s="74"/>
      <c r="U21" s="75" t="s">
        <v>132</v>
      </c>
      <c r="V21" s="74">
        <v>24</v>
      </c>
      <c r="W21" s="97">
        <v>1018.6</v>
      </c>
    </row>
    <row r="22" spans="1:23" ht="13.5" thickBot="1" x14ac:dyDescent="0.25">
      <c r="A22" s="51">
        <f t="shared" si="0"/>
        <v>41654</v>
      </c>
      <c r="B22" s="96">
        <v>15</v>
      </c>
      <c r="C22" s="73" t="s">
        <v>115</v>
      </c>
      <c r="D22" s="74">
        <v>19.7</v>
      </c>
      <c r="E22" s="73">
        <v>31.2</v>
      </c>
      <c r="F22" s="73">
        <v>0.4</v>
      </c>
      <c r="G22" s="73"/>
      <c r="H22" s="73"/>
      <c r="I22" s="75" t="s">
        <v>117</v>
      </c>
      <c r="J22" s="74">
        <v>43</v>
      </c>
      <c r="K22" s="76">
        <v>0.61249999999999993</v>
      </c>
      <c r="L22" s="74">
        <v>28.9</v>
      </c>
      <c r="M22" s="74">
        <v>50</v>
      </c>
      <c r="N22" s="74"/>
      <c r="O22" s="75" t="s">
        <v>122</v>
      </c>
      <c r="P22" s="74">
        <v>22</v>
      </c>
      <c r="Q22" s="78">
        <v>1021.2</v>
      </c>
      <c r="R22" s="74">
        <v>30</v>
      </c>
      <c r="S22" s="74">
        <v>47</v>
      </c>
      <c r="T22" s="74"/>
      <c r="U22" s="75" t="s">
        <v>132</v>
      </c>
      <c r="V22" s="74">
        <v>26</v>
      </c>
      <c r="W22" s="100">
        <v>1019.3</v>
      </c>
    </row>
    <row r="23" spans="1:23" ht="13.5" thickBot="1" x14ac:dyDescent="0.25">
      <c r="A23" s="51">
        <f t="shared" si="0"/>
        <v>41655</v>
      </c>
      <c r="B23" s="96">
        <v>16</v>
      </c>
      <c r="C23" s="73" t="s">
        <v>119</v>
      </c>
      <c r="D23" s="74">
        <v>18.600000000000001</v>
      </c>
      <c r="E23" s="73">
        <v>31.3</v>
      </c>
      <c r="F23" s="73">
        <v>0</v>
      </c>
      <c r="G23" s="73"/>
      <c r="H23" s="73"/>
      <c r="I23" s="75" t="s">
        <v>132</v>
      </c>
      <c r="J23" s="74">
        <v>43</v>
      </c>
      <c r="K23" s="76">
        <v>0.55208333333333337</v>
      </c>
      <c r="L23" s="74">
        <v>29.1</v>
      </c>
      <c r="M23" s="74">
        <v>53</v>
      </c>
      <c r="N23" s="74"/>
      <c r="O23" s="75" t="s">
        <v>132</v>
      </c>
      <c r="P23" s="74">
        <v>20</v>
      </c>
      <c r="Q23" s="73">
        <v>1019.4</v>
      </c>
      <c r="R23" s="74">
        <v>29.2</v>
      </c>
      <c r="S23" s="74">
        <v>50</v>
      </c>
      <c r="T23" s="74"/>
      <c r="U23" s="75" t="s">
        <v>132</v>
      </c>
      <c r="V23" s="74">
        <v>26</v>
      </c>
      <c r="W23" s="97">
        <v>1016.3</v>
      </c>
    </row>
    <row r="24" spans="1:23" ht="13.5" thickBot="1" x14ac:dyDescent="0.25">
      <c r="A24" s="51">
        <f t="shared" si="0"/>
        <v>41656</v>
      </c>
      <c r="B24" s="96">
        <v>17</v>
      </c>
      <c r="C24" s="73" t="s">
        <v>123</v>
      </c>
      <c r="D24" s="74">
        <v>20.5</v>
      </c>
      <c r="E24" s="73">
        <v>30.8</v>
      </c>
      <c r="F24" s="73">
        <v>0.2</v>
      </c>
      <c r="G24" s="73"/>
      <c r="H24" s="73"/>
      <c r="I24" s="82" t="s">
        <v>132</v>
      </c>
      <c r="J24" s="79">
        <v>70</v>
      </c>
      <c r="K24" s="83">
        <v>0.66527777777777775</v>
      </c>
      <c r="L24" s="74">
        <v>26.6</v>
      </c>
      <c r="M24" s="74">
        <v>57</v>
      </c>
      <c r="N24" s="74"/>
      <c r="O24" s="75" t="s">
        <v>122</v>
      </c>
      <c r="P24" s="74">
        <v>20</v>
      </c>
      <c r="Q24" s="73">
        <v>1016.3</v>
      </c>
      <c r="R24" s="74">
        <v>30</v>
      </c>
      <c r="S24" s="74">
        <v>42</v>
      </c>
      <c r="T24" s="74"/>
      <c r="U24" s="75" t="s">
        <v>122</v>
      </c>
      <c r="V24" s="74">
        <v>20</v>
      </c>
      <c r="W24" s="97">
        <v>1013.3</v>
      </c>
    </row>
    <row r="25" spans="1:23" ht="13.5" thickBot="1" x14ac:dyDescent="0.25">
      <c r="A25" s="51">
        <f t="shared" si="0"/>
        <v>41657</v>
      </c>
      <c r="B25" s="96">
        <v>18</v>
      </c>
      <c r="C25" s="73" t="s">
        <v>125</v>
      </c>
      <c r="D25" s="74">
        <v>19</v>
      </c>
      <c r="E25" s="73">
        <v>31.5</v>
      </c>
      <c r="F25" s="73">
        <v>0</v>
      </c>
      <c r="G25" s="73"/>
      <c r="H25" s="73"/>
      <c r="I25" s="75" t="s">
        <v>132</v>
      </c>
      <c r="J25" s="74">
        <v>39</v>
      </c>
      <c r="K25" s="76">
        <v>0.60486111111111118</v>
      </c>
      <c r="L25" s="74">
        <v>26.4</v>
      </c>
      <c r="M25" s="74">
        <v>54</v>
      </c>
      <c r="N25" s="74"/>
      <c r="O25" s="75" t="s">
        <v>120</v>
      </c>
      <c r="P25" s="74">
        <v>19</v>
      </c>
      <c r="Q25" s="73">
        <v>1014.1</v>
      </c>
      <c r="R25" s="74">
        <v>28.9</v>
      </c>
      <c r="S25" s="74">
        <v>46</v>
      </c>
      <c r="T25" s="74"/>
      <c r="U25" s="75" t="s">
        <v>122</v>
      </c>
      <c r="V25" s="74">
        <v>22</v>
      </c>
      <c r="W25" s="97">
        <v>1010.7</v>
      </c>
    </row>
    <row r="26" spans="1:23" ht="13.5" thickBot="1" x14ac:dyDescent="0.25">
      <c r="A26" s="51">
        <f t="shared" si="0"/>
        <v>41658</v>
      </c>
      <c r="B26" s="99">
        <v>19</v>
      </c>
      <c r="C26" s="73" t="s">
        <v>126</v>
      </c>
      <c r="D26" s="74">
        <v>18.600000000000001</v>
      </c>
      <c r="E26" s="73">
        <v>33.1</v>
      </c>
      <c r="F26" s="73">
        <v>0</v>
      </c>
      <c r="G26" s="73"/>
      <c r="H26" s="73"/>
      <c r="I26" s="74" t="s">
        <v>117</v>
      </c>
      <c r="J26" s="74">
        <v>39</v>
      </c>
      <c r="K26" s="76">
        <v>0.64374999999999993</v>
      </c>
      <c r="L26" s="74">
        <v>26.4</v>
      </c>
      <c r="M26" s="74">
        <v>57</v>
      </c>
      <c r="N26" s="74"/>
      <c r="O26" s="74" t="s">
        <v>120</v>
      </c>
      <c r="P26" s="74">
        <v>9</v>
      </c>
      <c r="Q26" s="73">
        <v>1009.8</v>
      </c>
      <c r="R26" s="74">
        <v>31.5</v>
      </c>
      <c r="S26" s="74">
        <v>45</v>
      </c>
      <c r="T26" s="74"/>
      <c r="U26" s="74" t="s">
        <v>117</v>
      </c>
      <c r="V26" s="74">
        <v>20</v>
      </c>
      <c r="W26" s="97">
        <v>1005.8</v>
      </c>
    </row>
    <row r="27" spans="1:23" ht="13.5" thickBot="1" x14ac:dyDescent="0.25">
      <c r="A27" s="51">
        <f t="shared" si="0"/>
        <v>41659</v>
      </c>
      <c r="B27" s="96">
        <v>20</v>
      </c>
      <c r="C27" s="73" t="s">
        <v>128</v>
      </c>
      <c r="D27" s="74">
        <v>19.100000000000001</v>
      </c>
      <c r="E27" s="73">
        <v>34.6</v>
      </c>
      <c r="F27" s="73">
        <v>0</v>
      </c>
      <c r="G27" s="73"/>
      <c r="H27" s="73"/>
      <c r="I27" s="75" t="s">
        <v>136</v>
      </c>
      <c r="J27" s="74">
        <v>43</v>
      </c>
      <c r="K27" s="76">
        <v>0.76250000000000007</v>
      </c>
      <c r="L27" s="74">
        <v>27.1</v>
      </c>
      <c r="M27" s="74">
        <v>62</v>
      </c>
      <c r="N27" s="74"/>
      <c r="O27" s="75" t="s">
        <v>116</v>
      </c>
      <c r="P27" s="74">
        <v>11</v>
      </c>
      <c r="Q27" s="73">
        <v>1009.2</v>
      </c>
      <c r="R27" s="74">
        <v>33.200000000000003</v>
      </c>
      <c r="S27" s="74">
        <v>44</v>
      </c>
      <c r="T27" s="74"/>
      <c r="U27" s="75" t="s">
        <v>137</v>
      </c>
      <c r="V27" s="74">
        <v>24</v>
      </c>
      <c r="W27" s="97">
        <v>1005.3</v>
      </c>
    </row>
    <row r="28" spans="1:23" ht="13.5" thickBot="1" x14ac:dyDescent="0.25">
      <c r="A28" s="51">
        <f t="shared" si="0"/>
        <v>41660</v>
      </c>
      <c r="B28" s="96">
        <v>21</v>
      </c>
      <c r="C28" s="73" t="s">
        <v>130</v>
      </c>
      <c r="D28" s="74">
        <v>23</v>
      </c>
      <c r="E28" s="73">
        <v>35</v>
      </c>
      <c r="F28" s="73">
        <v>0</v>
      </c>
      <c r="G28" s="73"/>
      <c r="H28" s="73"/>
      <c r="I28" s="75" t="s">
        <v>137</v>
      </c>
      <c r="J28" s="74">
        <v>54</v>
      </c>
      <c r="K28" s="76">
        <v>0.66319444444444442</v>
      </c>
      <c r="L28" s="74">
        <v>29.6</v>
      </c>
      <c r="M28" s="74">
        <v>56</v>
      </c>
      <c r="N28" s="74"/>
      <c r="O28" s="75" t="s">
        <v>127</v>
      </c>
      <c r="P28" s="74">
        <v>7</v>
      </c>
      <c r="Q28" s="73">
        <v>1009.5</v>
      </c>
      <c r="R28" s="74">
        <v>31.9</v>
      </c>
      <c r="S28" s="74">
        <v>57</v>
      </c>
      <c r="T28" s="74"/>
      <c r="U28" s="75" t="s">
        <v>137</v>
      </c>
      <c r="V28" s="74">
        <v>37</v>
      </c>
      <c r="W28" s="97">
        <v>1004.9</v>
      </c>
    </row>
    <row r="29" spans="1:23" ht="13.5" thickBot="1" x14ac:dyDescent="0.25">
      <c r="A29" s="51">
        <f t="shared" si="0"/>
        <v>41661</v>
      </c>
      <c r="B29" s="96">
        <v>22</v>
      </c>
      <c r="C29" s="73" t="s">
        <v>115</v>
      </c>
      <c r="D29" s="74">
        <v>25.2</v>
      </c>
      <c r="E29" s="73">
        <v>36.9</v>
      </c>
      <c r="F29" s="73">
        <v>0</v>
      </c>
      <c r="G29" s="73"/>
      <c r="H29" s="73"/>
      <c r="I29" s="75" t="s">
        <v>122</v>
      </c>
      <c r="J29" s="74">
        <v>46</v>
      </c>
      <c r="K29" s="76">
        <v>0.69930555555555562</v>
      </c>
      <c r="L29" s="74">
        <v>30.3</v>
      </c>
      <c r="M29" s="74">
        <v>62</v>
      </c>
      <c r="N29" s="74"/>
      <c r="O29" s="75" t="s">
        <v>129</v>
      </c>
      <c r="P29" s="74">
        <v>7</v>
      </c>
      <c r="Q29" s="73">
        <v>1011.3</v>
      </c>
      <c r="R29" s="74">
        <v>32.6</v>
      </c>
      <c r="S29" s="74">
        <v>57</v>
      </c>
      <c r="T29" s="74"/>
      <c r="U29" s="75" t="s">
        <v>122</v>
      </c>
      <c r="V29" s="74">
        <v>28</v>
      </c>
      <c r="W29" s="97">
        <v>1010.5</v>
      </c>
    </row>
    <row r="30" spans="1:23" ht="13.5" thickBot="1" x14ac:dyDescent="0.25">
      <c r="A30" s="51">
        <f t="shared" si="0"/>
        <v>41662</v>
      </c>
      <c r="B30" s="96">
        <v>23</v>
      </c>
      <c r="C30" s="73" t="s">
        <v>119</v>
      </c>
      <c r="D30" s="74">
        <v>22.7</v>
      </c>
      <c r="E30" s="73">
        <v>29.6</v>
      </c>
      <c r="F30" s="73">
        <v>5.4</v>
      </c>
      <c r="G30" s="73"/>
      <c r="H30" s="73"/>
      <c r="I30" s="75" t="s">
        <v>117</v>
      </c>
      <c r="J30" s="74">
        <v>37</v>
      </c>
      <c r="K30" s="76">
        <v>0.67847222222222225</v>
      </c>
      <c r="L30" s="74">
        <v>27.2</v>
      </c>
      <c r="M30" s="74">
        <v>75</v>
      </c>
      <c r="N30" s="74"/>
      <c r="O30" s="75" t="s">
        <v>120</v>
      </c>
      <c r="P30" s="74">
        <v>9</v>
      </c>
      <c r="Q30" s="73">
        <v>1016.6</v>
      </c>
      <c r="R30" s="74">
        <v>23.6</v>
      </c>
      <c r="S30" s="79">
        <v>92</v>
      </c>
      <c r="T30" s="74"/>
      <c r="U30" s="80" t="s">
        <v>132</v>
      </c>
      <c r="V30" s="81">
        <v>15</v>
      </c>
      <c r="W30" s="97">
        <v>1015</v>
      </c>
    </row>
    <row r="31" spans="1:23" ht="13.5" thickBot="1" x14ac:dyDescent="0.25">
      <c r="A31" s="51">
        <f t="shared" si="0"/>
        <v>41663</v>
      </c>
      <c r="B31" s="96">
        <v>24</v>
      </c>
      <c r="C31" s="73" t="s">
        <v>123</v>
      </c>
      <c r="D31" s="74">
        <v>20.6</v>
      </c>
      <c r="E31" s="73">
        <v>29.5</v>
      </c>
      <c r="F31" s="78">
        <v>104.8</v>
      </c>
      <c r="G31" s="73"/>
      <c r="H31" s="73"/>
      <c r="I31" s="75" t="s">
        <v>136</v>
      </c>
      <c r="J31" s="74">
        <v>44</v>
      </c>
      <c r="K31" s="76">
        <v>0.44097222222222227</v>
      </c>
      <c r="L31" s="74">
        <v>25.2</v>
      </c>
      <c r="M31" s="74">
        <v>79</v>
      </c>
      <c r="N31" s="74"/>
      <c r="O31" s="75" t="s">
        <v>131</v>
      </c>
      <c r="P31" s="74">
        <v>13</v>
      </c>
      <c r="Q31" s="73">
        <v>1014.5</v>
      </c>
      <c r="R31" s="74">
        <v>28.9</v>
      </c>
      <c r="S31" s="74">
        <v>62</v>
      </c>
      <c r="T31" s="74"/>
      <c r="U31" s="75" t="s">
        <v>136</v>
      </c>
      <c r="V31" s="74">
        <v>20</v>
      </c>
      <c r="W31" s="97">
        <v>1010.6</v>
      </c>
    </row>
    <row r="32" spans="1:23" ht="13.5" thickBot="1" x14ac:dyDescent="0.25">
      <c r="A32" s="51">
        <f t="shared" si="0"/>
        <v>41664</v>
      </c>
      <c r="B32" s="96">
        <v>25</v>
      </c>
      <c r="C32" s="73" t="s">
        <v>125</v>
      </c>
      <c r="D32" s="74">
        <v>22.4</v>
      </c>
      <c r="E32" s="73">
        <v>29.8</v>
      </c>
      <c r="F32" s="73">
        <v>0</v>
      </c>
      <c r="G32" s="73"/>
      <c r="H32" s="73"/>
      <c r="I32" s="75" t="s">
        <v>120</v>
      </c>
      <c r="J32" s="74">
        <v>50</v>
      </c>
      <c r="K32" s="76">
        <v>0.61527777777777781</v>
      </c>
      <c r="L32" s="74">
        <v>26.8</v>
      </c>
      <c r="M32" s="74">
        <v>72</v>
      </c>
      <c r="N32" s="74"/>
      <c r="O32" s="75" t="s">
        <v>121</v>
      </c>
      <c r="P32" s="74">
        <v>15</v>
      </c>
      <c r="Q32" s="73">
        <v>1009.6</v>
      </c>
      <c r="R32" s="74">
        <v>27.1</v>
      </c>
      <c r="S32" s="74">
        <v>67</v>
      </c>
      <c r="T32" s="74"/>
      <c r="U32" s="75" t="s">
        <v>132</v>
      </c>
      <c r="V32" s="74">
        <v>31</v>
      </c>
      <c r="W32" s="97">
        <v>1009.1</v>
      </c>
    </row>
    <row r="33" spans="1:23" ht="13.5" thickBot="1" x14ac:dyDescent="0.25">
      <c r="A33" s="51">
        <f t="shared" si="0"/>
        <v>41665</v>
      </c>
      <c r="B33" s="99">
        <v>26</v>
      </c>
      <c r="C33" s="73" t="s">
        <v>126</v>
      </c>
      <c r="D33" s="74">
        <v>21.3</v>
      </c>
      <c r="E33" s="73">
        <v>29</v>
      </c>
      <c r="F33" s="73">
        <v>0.6</v>
      </c>
      <c r="G33" s="73"/>
      <c r="H33" s="73"/>
      <c r="I33" s="74" t="s">
        <v>120</v>
      </c>
      <c r="J33" s="74">
        <v>57</v>
      </c>
      <c r="K33" s="76">
        <v>0.7284722222222223</v>
      </c>
      <c r="L33" s="74">
        <v>25</v>
      </c>
      <c r="M33" s="74">
        <v>60</v>
      </c>
      <c r="N33" s="74"/>
      <c r="O33" s="74" t="s">
        <v>120</v>
      </c>
      <c r="P33" s="74">
        <v>26</v>
      </c>
      <c r="Q33" s="73">
        <v>1018.5</v>
      </c>
      <c r="R33" s="74">
        <v>27.3</v>
      </c>
      <c r="S33" s="74">
        <v>49</v>
      </c>
      <c r="T33" s="74"/>
      <c r="U33" s="74" t="s">
        <v>120</v>
      </c>
      <c r="V33" s="74">
        <v>37</v>
      </c>
      <c r="W33" s="97">
        <v>1017.5</v>
      </c>
    </row>
    <row r="34" spans="1:23" ht="13.5" thickBot="1" x14ac:dyDescent="0.25">
      <c r="A34" s="51">
        <f t="shared" si="0"/>
        <v>41666</v>
      </c>
      <c r="B34" s="96">
        <v>27</v>
      </c>
      <c r="C34" s="73" t="s">
        <v>128</v>
      </c>
      <c r="D34" s="74">
        <v>18.7</v>
      </c>
      <c r="E34" s="73">
        <v>29</v>
      </c>
      <c r="F34" s="73">
        <v>0</v>
      </c>
      <c r="G34" s="73"/>
      <c r="H34" s="73"/>
      <c r="I34" s="75" t="s">
        <v>132</v>
      </c>
      <c r="J34" s="74">
        <v>52</v>
      </c>
      <c r="K34" s="76">
        <v>0.70624999999999993</v>
      </c>
      <c r="L34" s="74">
        <v>25.5</v>
      </c>
      <c r="M34" s="74">
        <v>50</v>
      </c>
      <c r="N34" s="74"/>
      <c r="O34" s="82" t="s">
        <v>132</v>
      </c>
      <c r="P34" s="79">
        <v>30</v>
      </c>
      <c r="Q34" s="73">
        <v>1020</v>
      </c>
      <c r="R34" s="74">
        <v>26.8</v>
      </c>
      <c r="S34" s="74">
        <v>47</v>
      </c>
      <c r="T34" s="74"/>
      <c r="U34" s="75" t="s">
        <v>120</v>
      </c>
      <c r="V34" s="74">
        <v>33</v>
      </c>
      <c r="W34" s="97">
        <v>1018.9</v>
      </c>
    </row>
    <row r="35" spans="1:23" ht="13.5" thickBot="1" x14ac:dyDescent="0.25">
      <c r="A35" s="51">
        <f t="shared" si="0"/>
        <v>41667</v>
      </c>
      <c r="B35" s="96">
        <v>28</v>
      </c>
      <c r="C35" s="73" t="s">
        <v>130</v>
      </c>
      <c r="D35" s="74">
        <v>19.399999999999999</v>
      </c>
      <c r="E35" s="73">
        <v>27.5</v>
      </c>
      <c r="F35" s="73">
        <v>0.4</v>
      </c>
      <c r="G35" s="73"/>
      <c r="H35" s="73"/>
      <c r="I35" s="75" t="s">
        <v>132</v>
      </c>
      <c r="J35" s="74">
        <v>59</v>
      </c>
      <c r="K35" s="76">
        <v>0.5</v>
      </c>
      <c r="L35" s="74">
        <v>23.7</v>
      </c>
      <c r="M35" s="74">
        <v>72</v>
      </c>
      <c r="N35" s="74"/>
      <c r="O35" s="75" t="s">
        <v>122</v>
      </c>
      <c r="P35" s="74">
        <v>17</v>
      </c>
      <c r="Q35" s="73">
        <v>1019.5</v>
      </c>
      <c r="R35" s="81">
        <v>22.7</v>
      </c>
      <c r="S35" s="74">
        <v>81</v>
      </c>
      <c r="T35" s="74"/>
      <c r="U35" s="75" t="s">
        <v>120</v>
      </c>
      <c r="V35" s="74">
        <v>19</v>
      </c>
      <c r="W35" s="97">
        <v>1017.2</v>
      </c>
    </row>
    <row r="36" spans="1:23" ht="13.5" thickBot="1" x14ac:dyDescent="0.25">
      <c r="A36" s="51">
        <f t="shared" si="0"/>
        <v>41668</v>
      </c>
      <c r="B36" s="96">
        <v>29</v>
      </c>
      <c r="C36" s="73" t="s">
        <v>115</v>
      </c>
      <c r="D36" s="74">
        <v>18.899999999999999</v>
      </c>
      <c r="E36" s="73">
        <v>28</v>
      </c>
      <c r="F36" s="73">
        <v>2.2000000000000002</v>
      </c>
      <c r="G36" s="73"/>
      <c r="H36" s="73"/>
      <c r="I36" s="75" t="s">
        <v>122</v>
      </c>
      <c r="J36" s="74">
        <v>46</v>
      </c>
      <c r="K36" s="76">
        <v>0.41805555555555557</v>
      </c>
      <c r="L36" s="81">
        <v>22</v>
      </c>
      <c r="M36" s="79">
        <v>88</v>
      </c>
      <c r="N36" s="74"/>
      <c r="O36" s="75" t="s">
        <v>120</v>
      </c>
      <c r="P36" s="74">
        <v>9</v>
      </c>
      <c r="Q36" s="73">
        <v>1017.2</v>
      </c>
      <c r="R36" s="74">
        <v>25.3</v>
      </c>
      <c r="S36" s="74">
        <v>62</v>
      </c>
      <c r="T36" s="74"/>
      <c r="U36" s="75" t="s">
        <v>117</v>
      </c>
      <c r="V36" s="74">
        <v>20</v>
      </c>
      <c r="W36" s="97">
        <v>1015.1</v>
      </c>
    </row>
    <row r="37" spans="1:23" ht="13.5" thickBot="1" x14ac:dyDescent="0.25">
      <c r="A37" s="51">
        <f t="shared" si="0"/>
        <v>41669</v>
      </c>
      <c r="B37" s="96">
        <v>30</v>
      </c>
      <c r="C37" s="73" t="s">
        <v>119</v>
      </c>
      <c r="D37" s="74">
        <v>20.2</v>
      </c>
      <c r="E37" s="73">
        <v>29</v>
      </c>
      <c r="F37" s="73">
        <v>0.2</v>
      </c>
      <c r="G37" s="73"/>
      <c r="H37" s="73"/>
      <c r="I37" s="75" t="s">
        <v>120</v>
      </c>
      <c r="J37" s="74">
        <v>46</v>
      </c>
      <c r="K37" s="76">
        <v>0.62222222222222223</v>
      </c>
      <c r="L37" s="74">
        <v>25.5</v>
      </c>
      <c r="M37" s="74">
        <v>54</v>
      </c>
      <c r="N37" s="74"/>
      <c r="O37" s="75" t="s">
        <v>132</v>
      </c>
      <c r="P37" s="74">
        <v>24</v>
      </c>
      <c r="Q37" s="73">
        <v>1017.4</v>
      </c>
      <c r="R37" s="74">
        <v>24.7</v>
      </c>
      <c r="S37" s="74">
        <v>63</v>
      </c>
      <c r="T37" s="74"/>
      <c r="U37" s="75" t="s">
        <v>120</v>
      </c>
      <c r="V37" s="74">
        <v>33</v>
      </c>
      <c r="W37" s="97">
        <v>1016.1</v>
      </c>
    </row>
    <row r="38" spans="1:23" ht="13.5" thickBot="1" x14ac:dyDescent="0.25">
      <c r="A38" s="51">
        <f t="shared" si="0"/>
        <v>41670</v>
      </c>
      <c r="B38" s="96">
        <v>31</v>
      </c>
      <c r="C38" s="73" t="s">
        <v>123</v>
      </c>
      <c r="D38" s="74">
        <v>22</v>
      </c>
      <c r="E38" s="77">
        <v>26.8</v>
      </c>
      <c r="F38" s="73">
        <v>0</v>
      </c>
      <c r="G38" s="73"/>
      <c r="H38" s="73"/>
      <c r="I38" s="75" t="s">
        <v>122</v>
      </c>
      <c r="J38" s="74">
        <v>43</v>
      </c>
      <c r="K38" s="76">
        <v>0.57013888888888886</v>
      </c>
      <c r="L38" s="74">
        <v>25.3</v>
      </c>
      <c r="M38" s="74">
        <v>52</v>
      </c>
      <c r="N38" s="74"/>
      <c r="O38" s="75" t="s">
        <v>122</v>
      </c>
      <c r="P38" s="74">
        <v>22</v>
      </c>
      <c r="Q38" s="73">
        <v>1014.7</v>
      </c>
      <c r="R38" s="74">
        <v>25.6</v>
      </c>
      <c r="S38" s="74">
        <v>58</v>
      </c>
      <c r="T38" s="74"/>
      <c r="U38" s="75" t="s">
        <v>132</v>
      </c>
      <c r="V38" s="74">
        <v>24</v>
      </c>
      <c r="W38" s="97">
        <v>1013.3</v>
      </c>
    </row>
    <row r="39" spans="1:23" ht="13.5" thickBot="1" x14ac:dyDescent="0.25">
      <c r="B39" s="150" t="s">
        <v>139</v>
      </c>
      <c r="C39" s="151"/>
      <c r="D39" s="151"/>
      <c r="E39" s="151"/>
      <c r="F39" s="151"/>
      <c r="G39" s="151"/>
      <c r="H39" s="151"/>
      <c r="I39" s="151"/>
      <c r="J39" s="151"/>
      <c r="K39" s="151"/>
      <c r="L39" s="151"/>
      <c r="M39" s="151"/>
      <c r="N39" s="151"/>
      <c r="O39" s="151"/>
      <c r="P39" s="151"/>
      <c r="Q39" s="151"/>
      <c r="R39" s="151"/>
      <c r="S39" s="151"/>
      <c r="T39" s="151"/>
      <c r="U39" s="151"/>
      <c r="V39" s="151"/>
      <c r="W39" s="152"/>
    </row>
    <row r="40" spans="1:23" ht="12.75" customHeight="1" x14ac:dyDescent="0.2">
      <c r="B40" s="153" t="s">
        <v>140</v>
      </c>
      <c r="C40" s="154"/>
      <c r="D40" s="85">
        <v>20.6</v>
      </c>
      <c r="E40" s="86">
        <v>31.6</v>
      </c>
      <c r="F40" s="86"/>
      <c r="G40" s="86"/>
      <c r="H40" s="86"/>
      <c r="I40" s="87"/>
      <c r="J40" s="85"/>
      <c r="K40" s="86"/>
      <c r="L40" s="85">
        <v>26.9</v>
      </c>
      <c r="M40" s="85">
        <v>60</v>
      </c>
      <c r="N40" s="85"/>
      <c r="O40" s="87"/>
      <c r="P40" s="85">
        <v>16</v>
      </c>
      <c r="Q40" s="86">
        <v>1014.7</v>
      </c>
      <c r="R40" s="85">
        <v>29</v>
      </c>
      <c r="S40" s="85">
        <v>53</v>
      </c>
      <c r="T40" s="85"/>
      <c r="U40" s="87"/>
      <c r="V40" s="85">
        <v>25</v>
      </c>
      <c r="W40" s="101">
        <v>1012.2</v>
      </c>
    </row>
    <row r="41" spans="1:23" ht="12.75" customHeight="1" x14ac:dyDescent="0.2">
      <c r="B41" s="155" t="s">
        <v>141</v>
      </c>
      <c r="C41" s="156"/>
      <c r="D41" s="88">
        <v>18</v>
      </c>
      <c r="E41" s="89">
        <v>26.8</v>
      </c>
      <c r="F41" s="89">
        <v>0</v>
      </c>
      <c r="G41" s="89"/>
      <c r="H41" s="89"/>
      <c r="I41" s="90"/>
      <c r="J41" s="88"/>
      <c r="K41" s="89"/>
      <c r="L41" s="88">
        <v>22</v>
      </c>
      <c r="M41" s="88">
        <v>45</v>
      </c>
      <c r="N41" s="88"/>
      <c r="O41" s="90" t="s">
        <v>129</v>
      </c>
      <c r="P41" s="88">
        <v>6</v>
      </c>
      <c r="Q41" s="89">
        <v>1001.2</v>
      </c>
      <c r="R41" s="88">
        <v>22.7</v>
      </c>
      <c r="S41" s="88">
        <v>34</v>
      </c>
      <c r="T41" s="88"/>
      <c r="U41" s="90" t="s">
        <v>132</v>
      </c>
      <c r="V41" s="88">
        <v>15</v>
      </c>
      <c r="W41" s="102">
        <v>997</v>
      </c>
    </row>
    <row r="42" spans="1:23" ht="12.75" customHeight="1" x14ac:dyDescent="0.2">
      <c r="B42" s="159" t="s">
        <v>142</v>
      </c>
      <c r="C42" s="160"/>
      <c r="D42" s="91">
        <v>25.8</v>
      </c>
      <c r="E42" s="92">
        <v>43.5</v>
      </c>
      <c r="F42" s="92">
        <v>104.8</v>
      </c>
      <c r="G42" s="92"/>
      <c r="H42" s="92"/>
      <c r="I42" s="93" t="s">
        <v>132</v>
      </c>
      <c r="J42" s="91">
        <v>70</v>
      </c>
      <c r="K42" s="92"/>
      <c r="L42" s="91">
        <v>33.5</v>
      </c>
      <c r="M42" s="91">
        <v>88</v>
      </c>
      <c r="N42" s="91"/>
      <c r="O42" s="93" t="s">
        <v>132</v>
      </c>
      <c r="P42" s="91">
        <v>30</v>
      </c>
      <c r="Q42" s="92">
        <v>1021.2</v>
      </c>
      <c r="R42" s="91">
        <v>40</v>
      </c>
      <c r="S42" s="91">
        <v>92</v>
      </c>
      <c r="T42" s="91"/>
      <c r="U42" s="93" t="s">
        <v>132</v>
      </c>
      <c r="V42" s="91">
        <v>39</v>
      </c>
      <c r="W42" s="103">
        <v>1019.3</v>
      </c>
    </row>
    <row r="43" spans="1:23" ht="13.5" thickBot="1" x14ac:dyDescent="0.25">
      <c r="B43" s="161" t="s">
        <v>143</v>
      </c>
      <c r="C43" s="162"/>
      <c r="D43" s="74"/>
      <c r="E43" s="73"/>
      <c r="F43" s="73">
        <v>138.4</v>
      </c>
      <c r="G43" s="73"/>
      <c r="H43" s="73"/>
      <c r="I43" s="75"/>
      <c r="J43" s="74"/>
      <c r="K43" s="73"/>
      <c r="L43" s="74"/>
      <c r="M43" s="74"/>
      <c r="N43" s="74"/>
      <c r="O43" s="75"/>
      <c r="P43" s="74"/>
      <c r="Q43" s="73"/>
      <c r="R43" s="74"/>
      <c r="S43" s="74"/>
      <c r="T43" s="74"/>
      <c r="U43" s="75"/>
      <c r="V43" s="74"/>
      <c r="W43" s="97"/>
    </row>
  </sheetData>
  <mergeCells count="17">
    <mergeCell ref="B39:W39"/>
    <mergeCell ref="B40:C40"/>
    <mergeCell ref="B41:C41"/>
    <mergeCell ref="B42:C42"/>
    <mergeCell ref="B43:C43"/>
    <mergeCell ref="I5:K5"/>
    <mergeCell ref="L5:Q5"/>
    <mergeCell ref="R5:W5"/>
    <mergeCell ref="I7:J7"/>
    <mergeCell ref="O7:P7"/>
    <mergeCell ref="U7:V7"/>
    <mergeCell ref="H5:H6"/>
    <mergeCell ref="B5:B7"/>
    <mergeCell ref="C5:C7"/>
    <mergeCell ref="D5:E5"/>
    <mergeCell ref="F5:F6"/>
    <mergeCell ref="G5:G6"/>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W130"/>
  <sheetViews>
    <sheetView workbookViewId="0">
      <selection sqref="A1:A1048576"/>
    </sheetView>
  </sheetViews>
  <sheetFormatPr defaultRowHeight="12.75" x14ac:dyDescent="0.2"/>
  <cols>
    <col min="1" max="1" width="10.140625" bestFit="1" customWidth="1"/>
  </cols>
  <sheetData>
    <row r="2" spans="1:23" ht="20.25" x14ac:dyDescent="0.2">
      <c r="B2" s="66" t="s">
        <v>154</v>
      </c>
    </row>
    <row r="3" spans="1:23" ht="20.25" x14ac:dyDescent="0.2">
      <c r="B3" s="66" t="s">
        <v>155</v>
      </c>
    </row>
    <row r="4" spans="1:23" ht="13.5" thickBot="1" x14ac:dyDescent="0.25">
      <c r="B4" s="104"/>
    </row>
    <row r="5" spans="1:23" ht="13.5" thickTop="1" x14ac:dyDescent="0.2">
      <c r="B5" s="132" t="s">
        <v>7</v>
      </c>
      <c r="C5" s="135" t="s">
        <v>93</v>
      </c>
      <c r="D5" s="138" t="s">
        <v>94</v>
      </c>
      <c r="E5" s="139"/>
      <c r="F5" s="130" t="s">
        <v>95</v>
      </c>
      <c r="G5" s="130" t="s">
        <v>96</v>
      </c>
      <c r="H5" s="130" t="s">
        <v>97</v>
      </c>
      <c r="I5" s="138" t="s">
        <v>98</v>
      </c>
      <c r="J5" s="140"/>
      <c r="K5" s="139"/>
      <c r="L5" s="141">
        <v>0.375</v>
      </c>
      <c r="M5" s="142"/>
      <c r="N5" s="142"/>
      <c r="O5" s="142"/>
      <c r="P5" s="142"/>
      <c r="Q5" s="143"/>
      <c r="R5" s="141">
        <v>0.625</v>
      </c>
      <c r="S5" s="142"/>
      <c r="T5" s="142"/>
      <c r="U5" s="142"/>
      <c r="V5" s="142"/>
      <c r="W5" s="144"/>
    </row>
    <row r="6" spans="1:23" x14ac:dyDescent="0.2">
      <c r="B6" s="133"/>
      <c r="C6" s="136"/>
      <c r="D6" s="69" t="s">
        <v>99</v>
      </c>
      <c r="E6" s="70" t="s">
        <v>100</v>
      </c>
      <c r="F6" s="131"/>
      <c r="G6" s="131"/>
      <c r="H6" s="131"/>
      <c r="I6" s="68" t="s">
        <v>101</v>
      </c>
      <c r="J6" s="69" t="s">
        <v>102</v>
      </c>
      <c r="K6" s="70" t="s">
        <v>73</v>
      </c>
      <c r="L6" s="69" t="s">
        <v>103</v>
      </c>
      <c r="M6" s="69" t="s">
        <v>104</v>
      </c>
      <c r="N6" s="69" t="s">
        <v>105</v>
      </c>
      <c r="O6" s="68" t="s">
        <v>101</v>
      </c>
      <c r="P6" s="69" t="s">
        <v>102</v>
      </c>
      <c r="Q6" s="70" t="s">
        <v>106</v>
      </c>
      <c r="R6" s="69" t="s">
        <v>103</v>
      </c>
      <c r="S6" s="69" t="s">
        <v>104</v>
      </c>
      <c r="T6" s="69" t="s">
        <v>105</v>
      </c>
      <c r="U6" s="68" t="s">
        <v>101</v>
      </c>
      <c r="V6" s="69" t="s">
        <v>102</v>
      </c>
      <c r="W6" s="94" t="s">
        <v>106</v>
      </c>
    </row>
    <row r="7" spans="1:23" ht="14.25" thickBot="1" x14ac:dyDescent="0.25">
      <c r="B7" s="134"/>
      <c r="C7" s="137"/>
      <c r="D7" s="71" t="s">
        <v>107</v>
      </c>
      <c r="E7" s="72" t="s">
        <v>107</v>
      </c>
      <c r="F7" s="72" t="s">
        <v>108</v>
      </c>
      <c r="G7" s="72" t="s">
        <v>108</v>
      </c>
      <c r="H7" s="72" t="s">
        <v>109</v>
      </c>
      <c r="I7" s="145" t="s">
        <v>110</v>
      </c>
      <c r="J7" s="146"/>
      <c r="K7" s="72" t="s">
        <v>111</v>
      </c>
      <c r="L7" s="71" t="s">
        <v>107</v>
      </c>
      <c r="M7" s="71" t="s">
        <v>112</v>
      </c>
      <c r="N7" s="71" t="s">
        <v>113</v>
      </c>
      <c r="O7" s="147" t="s">
        <v>110</v>
      </c>
      <c r="P7" s="146"/>
      <c r="Q7" s="72" t="s">
        <v>114</v>
      </c>
      <c r="R7" s="71" t="s">
        <v>107</v>
      </c>
      <c r="S7" s="71" t="s">
        <v>112</v>
      </c>
      <c r="T7" s="71" t="s">
        <v>113</v>
      </c>
      <c r="U7" s="147" t="s">
        <v>110</v>
      </c>
      <c r="V7" s="146"/>
      <c r="W7" s="95" t="s">
        <v>114</v>
      </c>
    </row>
    <row r="8" spans="1:23" ht="13.5" thickBot="1" x14ac:dyDescent="0.25">
      <c r="A8" s="51">
        <v>41426</v>
      </c>
      <c r="B8" s="96">
        <v>1</v>
      </c>
      <c r="C8" s="73" t="s">
        <v>125</v>
      </c>
      <c r="D8" s="74">
        <v>10.199999999999999</v>
      </c>
      <c r="E8" s="73">
        <v>16</v>
      </c>
      <c r="F8" s="73">
        <v>0.4</v>
      </c>
      <c r="G8" s="73">
        <v>1</v>
      </c>
      <c r="H8" s="73">
        <v>3</v>
      </c>
      <c r="I8" s="75" t="s">
        <v>124</v>
      </c>
      <c r="J8" s="74">
        <v>35</v>
      </c>
      <c r="K8" s="76">
        <v>0.6333333333333333</v>
      </c>
      <c r="L8" s="74">
        <v>12.5</v>
      </c>
      <c r="M8" s="74">
        <v>82</v>
      </c>
      <c r="N8" s="74">
        <v>7</v>
      </c>
      <c r="O8" s="75" t="s">
        <v>129</v>
      </c>
      <c r="P8" s="74">
        <v>26</v>
      </c>
      <c r="Q8" s="73">
        <v>1009.5</v>
      </c>
      <c r="R8" s="74">
        <v>13.1</v>
      </c>
      <c r="S8" s="74">
        <v>54</v>
      </c>
      <c r="T8" s="74">
        <v>4</v>
      </c>
      <c r="U8" s="75" t="s">
        <v>124</v>
      </c>
      <c r="V8" s="74">
        <v>24</v>
      </c>
      <c r="W8" s="97">
        <v>1008.1</v>
      </c>
    </row>
    <row r="9" spans="1:23" ht="13.5" thickBot="1" x14ac:dyDescent="0.25">
      <c r="A9" s="51">
        <f>A8+1</f>
        <v>41427</v>
      </c>
      <c r="B9" s="99">
        <v>2</v>
      </c>
      <c r="C9" s="73" t="s">
        <v>126</v>
      </c>
      <c r="D9" s="74">
        <v>5.7</v>
      </c>
      <c r="E9" s="73">
        <v>14</v>
      </c>
      <c r="F9" s="73">
        <v>0</v>
      </c>
      <c r="G9" s="73">
        <v>1.6</v>
      </c>
      <c r="H9" s="73">
        <v>6.2</v>
      </c>
      <c r="I9" s="74" t="s">
        <v>124</v>
      </c>
      <c r="J9" s="74">
        <v>37</v>
      </c>
      <c r="K9" s="76">
        <v>0.59444444444444444</v>
      </c>
      <c r="L9" s="74">
        <v>10.7</v>
      </c>
      <c r="M9" s="74">
        <v>58</v>
      </c>
      <c r="N9" s="74">
        <v>7</v>
      </c>
      <c r="O9" s="74" t="s">
        <v>124</v>
      </c>
      <c r="P9" s="74">
        <v>15</v>
      </c>
      <c r="Q9" s="73">
        <v>1014.1</v>
      </c>
      <c r="R9" s="74">
        <v>13.3</v>
      </c>
      <c r="S9" s="74">
        <v>45</v>
      </c>
      <c r="T9" s="81">
        <v>1</v>
      </c>
      <c r="U9" s="74" t="s">
        <v>116</v>
      </c>
      <c r="V9" s="74">
        <v>17</v>
      </c>
      <c r="W9" s="97">
        <v>1015.3</v>
      </c>
    </row>
    <row r="10" spans="1:23" ht="13.5" thickBot="1" x14ac:dyDescent="0.25">
      <c r="A10" s="51">
        <f t="shared" ref="A10:A37" si="0">A9+1</f>
        <v>41428</v>
      </c>
      <c r="B10" s="96">
        <v>3</v>
      </c>
      <c r="C10" s="73" t="s">
        <v>128</v>
      </c>
      <c r="D10" s="74">
        <v>1.9</v>
      </c>
      <c r="E10" s="73">
        <v>16.600000000000001</v>
      </c>
      <c r="F10" s="73">
        <v>0</v>
      </c>
      <c r="G10" s="73">
        <v>1.6</v>
      </c>
      <c r="H10" s="73">
        <v>2.2999999999999998</v>
      </c>
      <c r="I10" s="75" t="s">
        <v>127</v>
      </c>
      <c r="J10" s="74">
        <v>52</v>
      </c>
      <c r="K10" s="76">
        <v>0.26597222222222222</v>
      </c>
      <c r="L10" s="74">
        <v>12.8</v>
      </c>
      <c r="M10" s="74">
        <v>61</v>
      </c>
      <c r="N10" s="74">
        <v>4</v>
      </c>
      <c r="O10" s="75" t="s">
        <v>138</v>
      </c>
      <c r="P10" s="74">
        <v>20</v>
      </c>
      <c r="Q10" s="73">
        <v>1015.4</v>
      </c>
      <c r="R10" s="74">
        <v>14.5</v>
      </c>
      <c r="S10" s="74">
        <v>77</v>
      </c>
      <c r="T10" s="74">
        <v>7</v>
      </c>
      <c r="U10" s="75" t="s">
        <v>131</v>
      </c>
      <c r="V10" s="74">
        <v>13</v>
      </c>
      <c r="W10" s="97">
        <v>1015.9</v>
      </c>
    </row>
    <row r="11" spans="1:23" ht="13.5" thickBot="1" x14ac:dyDescent="0.25">
      <c r="A11" s="51">
        <f t="shared" si="0"/>
        <v>41429</v>
      </c>
      <c r="B11" s="96">
        <v>4</v>
      </c>
      <c r="C11" s="73" t="s">
        <v>130</v>
      </c>
      <c r="D11" s="74">
        <v>8</v>
      </c>
      <c r="E11" s="73">
        <v>18.600000000000001</v>
      </c>
      <c r="F11" s="73">
        <v>0</v>
      </c>
      <c r="G11" s="73">
        <v>0.6</v>
      </c>
      <c r="H11" s="78">
        <v>8.1</v>
      </c>
      <c r="I11" s="75" t="s">
        <v>133</v>
      </c>
      <c r="J11" s="74">
        <v>46</v>
      </c>
      <c r="K11" s="76">
        <v>0.47847222222222219</v>
      </c>
      <c r="L11" s="74">
        <v>13.6</v>
      </c>
      <c r="M11" s="74">
        <v>65</v>
      </c>
      <c r="N11" s="74">
        <v>2</v>
      </c>
      <c r="O11" s="75" t="s">
        <v>138</v>
      </c>
      <c r="P11" s="74">
        <v>19</v>
      </c>
      <c r="Q11" s="73">
        <v>1020.4</v>
      </c>
      <c r="R11" s="79">
        <v>17.5</v>
      </c>
      <c r="S11" s="74">
        <v>41</v>
      </c>
      <c r="T11" s="81">
        <v>1</v>
      </c>
      <c r="U11" s="75" t="s">
        <v>133</v>
      </c>
      <c r="V11" s="74">
        <v>20</v>
      </c>
      <c r="W11" s="97">
        <v>1018.6</v>
      </c>
    </row>
    <row r="12" spans="1:23" ht="13.5" thickBot="1" x14ac:dyDescent="0.25">
      <c r="A12" s="51">
        <f t="shared" si="0"/>
        <v>41430</v>
      </c>
      <c r="B12" s="96">
        <v>5</v>
      </c>
      <c r="C12" s="73" t="s">
        <v>115</v>
      </c>
      <c r="D12" s="74">
        <v>6.1</v>
      </c>
      <c r="E12" s="73">
        <v>13.9</v>
      </c>
      <c r="F12" s="73">
        <v>0</v>
      </c>
      <c r="G12" s="73">
        <v>1.8</v>
      </c>
      <c r="H12" s="73">
        <v>4.9000000000000004</v>
      </c>
      <c r="I12" s="75" t="s">
        <v>135</v>
      </c>
      <c r="J12" s="74">
        <v>33</v>
      </c>
      <c r="K12" s="76">
        <v>0.98888888888888893</v>
      </c>
      <c r="L12" s="74">
        <v>8</v>
      </c>
      <c r="M12" s="74">
        <v>76</v>
      </c>
      <c r="N12" s="74">
        <v>2</v>
      </c>
      <c r="O12" s="75" t="s">
        <v>138</v>
      </c>
      <c r="P12" s="74">
        <v>15</v>
      </c>
      <c r="Q12" s="73">
        <v>1019.4</v>
      </c>
      <c r="R12" s="74">
        <v>13.2</v>
      </c>
      <c r="S12" s="74">
        <v>61</v>
      </c>
      <c r="T12" s="79">
        <v>8</v>
      </c>
      <c r="U12" s="75" t="s">
        <v>127</v>
      </c>
      <c r="V12" s="74">
        <v>6</v>
      </c>
      <c r="W12" s="97">
        <v>1015</v>
      </c>
    </row>
    <row r="13" spans="1:23" ht="13.5" thickBot="1" x14ac:dyDescent="0.25">
      <c r="A13" s="51">
        <f t="shared" si="0"/>
        <v>41431</v>
      </c>
      <c r="B13" s="96">
        <v>6</v>
      </c>
      <c r="C13" s="73" t="s">
        <v>119</v>
      </c>
      <c r="D13" s="74">
        <v>7.9</v>
      </c>
      <c r="E13" s="78">
        <v>18.8</v>
      </c>
      <c r="F13" s="73">
        <v>0</v>
      </c>
      <c r="G13" s="73">
        <v>1.8</v>
      </c>
      <c r="H13" s="73">
        <v>6.2</v>
      </c>
      <c r="I13" s="82" t="s">
        <v>138</v>
      </c>
      <c r="J13" s="79">
        <v>54</v>
      </c>
      <c r="K13" s="83">
        <v>0.56111111111111112</v>
      </c>
      <c r="L13" s="79">
        <v>13.9</v>
      </c>
      <c r="M13" s="74">
        <v>61</v>
      </c>
      <c r="N13" s="74">
        <v>3</v>
      </c>
      <c r="O13" s="75" t="s">
        <v>138</v>
      </c>
      <c r="P13" s="74">
        <v>19</v>
      </c>
      <c r="Q13" s="77">
        <v>1008.9</v>
      </c>
      <c r="R13" s="74">
        <v>17.2</v>
      </c>
      <c r="S13" s="74">
        <v>48</v>
      </c>
      <c r="T13" s="74">
        <v>5</v>
      </c>
      <c r="U13" s="75" t="s">
        <v>135</v>
      </c>
      <c r="V13" s="74">
        <v>22</v>
      </c>
      <c r="W13" s="98">
        <v>1004.3</v>
      </c>
    </row>
    <row r="14" spans="1:23" ht="13.5" thickBot="1" x14ac:dyDescent="0.25">
      <c r="A14" s="51">
        <f t="shared" si="0"/>
        <v>41432</v>
      </c>
      <c r="B14" s="96">
        <v>7</v>
      </c>
      <c r="C14" s="73" t="s">
        <v>123</v>
      </c>
      <c r="D14" s="74">
        <v>8.5</v>
      </c>
      <c r="E14" s="73">
        <v>13</v>
      </c>
      <c r="F14" s="73">
        <v>0</v>
      </c>
      <c r="G14" s="73">
        <v>2.4</v>
      </c>
      <c r="H14" s="73">
        <v>4.4000000000000004</v>
      </c>
      <c r="I14" s="75" t="s">
        <v>116</v>
      </c>
      <c r="J14" s="74">
        <v>41</v>
      </c>
      <c r="K14" s="76">
        <v>0.53194444444444444</v>
      </c>
      <c r="L14" s="74">
        <v>9.8000000000000007</v>
      </c>
      <c r="M14" s="74">
        <v>58</v>
      </c>
      <c r="N14" s="74">
        <v>7</v>
      </c>
      <c r="O14" s="75" t="s">
        <v>133</v>
      </c>
      <c r="P14" s="74">
        <v>15</v>
      </c>
      <c r="Q14" s="73">
        <v>1011.5</v>
      </c>
      <c r="R14" s="74">
        <v>11.5</v>
      </c>
      <c r="S14" s="74">
        <v>41</v>
      </c>
      <c r="T14" s="74">
        <v>4</v>
      </c>
      <c r="U14" s="75" t="s">
        <v>121</v>
      </c>
      <c r="V14" s="74">
        <v>20</v>
      </c>
      <c r="W14" s="97">
        <v>1015.3</v>
      </c>
    </row>
    <row r="15" spans="1:23" ht="13.5" thickBot="1" x14ac:dyDescent="0.25">
      <c r="A15" s="51">
        <f t="shared" si="0"/>
        <v>41433</v>
      </c>
      <c r="B15" s="96">
        <v>8</v>
      </c>
      <c r="C15" s="73" t="s">
        <v>125</v>
      </c>
      <c r="D15" s="74">
        <v>5.9</v>
      </c>
      <c r="E15" s="73">
        <v>15.8</v>
      </c>
      <c r="F15" s="73">
        <v>0</v>
      </c>
      <c r="G15" s="78">
        <v>4</v>
      </c>
      <c r="H15" s="73">
        <v>7</v>
      </c>
      <c r="I15" s="75" t="s">
        <v>127</v>
      </c>
      <c r="J15" s="74">
        <v>52</v>
      </c>
      <c r="K15" s="76">
        <v>0.51527777777777783</v>
      </c>
      <c r="L15" s="74">
        <v>11.1</v>
      </c>
      <c r="M15" s="81">
        <v>52</v>
      </c>
      <c r="N15" s="74">
        <v>7</v>
      </c>
      <c r="O15" s="75" t="s">
        <v>138</v>
      </c>
      <c r="P15" s="74">
        <v>22</v>
      </c>
      <c r="Q15" s="73">
        <v>1023</v>
      </c>
      <c r="R15" s="74">
        <v>15.3</v>
      </c>
      <c r="S15" s="74">
        <v>44</v>
      </c>
      <c r="T15" s="74">
        <v>3</v>
      </c>
      <c r="U15" s="82" t="s">
        <v>127</v>
      </c>
      <c r="V15" s="79">
        <v>35</v>
      </c>
      <c r="W15" s="97">
        <v>1020.1</v>
      </c>
    </row>
    <row r="16" spans="1:23" ht="13.5" thickBot="1" x14ac:dyDescent="0.25">
      <c r="A16" s="51">
        <f t="shared" si="0"/>
        <v>41434</v>
      </c>
      <c r="B16" s="99">
        <v>9</v>
      </c>
      <c r="C16" s="73" t="s">
        <v>126</v>
      </c>
      <c r="D16" s="79">
        <v>10.9</v>
      </c>
      <c r="E16" s="73">
        <v>16.8</v>
      </c>
      <c r="F16" s="73">
        <v>0</v>
      </c>
      <c r="G16" s="73">
        <v>2.2000000000000002</v>
      </c>
      <c r="H16" s="73">
        <v>0.3</v>
      </c>
      <c r="I16" s="74" t="s">
        <v>135</v>
      </c>
      <c r="J16" s="74">
        <v>31</v>
      </c>
      <c r="K16" s="76">
        <v>0.93402777777777779</v>
      </c>
      <c r="L16" s="74">
        <v>12.4</v>
      </c>
      <c r="M16" s="74">
        <v>65</v>
      </c>
      <c r="N16" s="74">
        <v>7</v>
      </c>
      <c r="O16" s="74" t="s">
        <v>138</v>
      </c>
      <c r="P16" s="74">
        <v>13</v>
      </c>
      <c r="Q16" s="73">
        <v>1020.2</v>
      </c>
      <c r="R16" s="74">
        <v>16.5</v>
      </c>
      <c r="S16" s="74">
        <v>55</v>
      </c>
      <c r="T16" s="74">
        <v>7</v>
      </c>
      <c r="U16" s="74" t="s">
        <v>138</v>
      </c>
      <c r="V16" s="74">
        <v>9</v>
      </c>
      <c r="W16" s="97">
        <v>1017.6</v>
      </c>
    </row>
    <row r="17" spans="1:23" ht="13.5" thickBot="1" x14ac:dyDescent="0.25">
      <c r="A17" s="51">
        <f t="shared" si="0"/>
        <v>41435</v>
      </c>
      <c r="B17" s="96">
        <v>10</v>
      </c>
      <c r="C17" s="73" t="s">
        <v>128</v>
      </c>
      <c r="D17" s="74">
        <v>8.4</v>
      </c>
      <c r="E17" s="73">
        <v>16.7</v>
      </c>
      <c r="F17" s="73">
        <v>0</v>
      </c>
      <c r="G17" s="73">
        <v>2.2000000000000002</v>
      </c>
      <c r="H17" s="73">
        <v>3</v>
      </c>
      <c r="I17" s="75" t="s">
        <v>135</v>
      </c>
      <c r="J17" s="74">
        <v>33</v>
      </c>
      <c r="K17" s="76">
        <v>0.4284722222222222</v>
      </c>
      <c r="L17" s="74">
        <v>11</v>
      </c>
      <c r="M17" s="74">
        <v>68</v>
      </c>
      <c r="N17" s="74">
        <v>7</v>
      </c>
      <c r="O17" s="75" t="s">
        <v>135</v>
      </c>
      <c r="P17" s="74">
        <v>19</v>
      </c>
      <c r="Q17" s="73">
        <v>1014</v>
      </c>
      <c r="R17" s="74">
        <v>16.5</v>
      </c>
      <c r="S17" s="81">
        <v>37</v>
      </c>
      <c r="T17" s="74">
        <v>5</v>
      </c>
      <c r="U17" s="75" t="s">
        <v>127</v>
      </c>
      <c r="V17" s="74">
        <v>17</v>
      </c>
      <c r="W17" s="97">
        <v>1011.2</v>
      </c>
    </row>
    <row r="18" spans="1:23" ht="13.5" thickBot="1" x14ac:dyDescent="0.25">
      <c r="A18" s="51">
        <f t="shared" si="0"/>
        <v>41436</v>
      </c>
      <c r="B18" s="96">
        <v>11</v>
      </c>
      <c r="C18" s="73" t="s">
        <v>130</v>
      </c>
      <c r="D18" s="74">
        <v>6</v>
      </c>
      <c r="E18" s="73">
        <v>16.8</v>
      </c>
      <c r="F18" s="73">
        <v>0</v>
      </c>
      <c r="G18" s="73">
        <v>1.8</v>
      </c>
      <c r="H18" s="73">
        <v>5.7</v>
      </c>
      <c r="I18" s="75" t="s">
        <v>138</v>
      </c>
      <c r="J18" s="74">
        <v>30</v>
      </c>
      <c r="K18" s="76">
        <v>0.4458333333333333</v>
      </c>
      <c r="L18" s="74">
        <v>9.3000000000000007</v>
      </c>
      <c r="M18" s="74">
        <v>83</v>
      </c>
      <c r="N18" s="74">
        <v>3</v>
      </c>
      <c r="O18" s="75" t="s">
        <v>127</v>
      </c>
      <c r="P18" s="74">
        <v>11</v>
      </c>
      <c r="Q18" s="73">
        <v>1012.6</v>
      </c>
      <c r="R18" s="74">
        <v>14.5</v>
      </c>
      <c r="S18" s="74">
        <v>62</v>
      </c>
      <c r="T18" s="74">
        <v>7</v>
      </c>
      <c r="U18" s="75" t="s">
        <v>120</v>
      </c>
      <c r="V18" s="74">
        <v>9</v>
      </c>
      <c r="W18" s="97">
        <v>1012.4</v>
      </c>
    </row>
    <row r="19" spans="1:23" ht="13.5" thickBot="1" x14ac:dyDescent="0.25">
      <c r="A19" s="51">
        <f t="shared" si="0"/>
        <v>41437</v>
      </c>
      <c r="B19" s="96">
        <v>12</v>
      </c>
      <c r="C19" s="73" t="s">
        <v>115</v>
      </c>
      <c r="D19" s="74">
        <v>6.9</v>
      </c>
      <c r="E19" s="73">
        <v>13</v>
      </c>
      <c r="F19" s="73">
        <v>0</v>
      </c>
      <c r="G19" s="73">
        <v>0.8</v>
      </c>
      <c r="H19" s="73">
        <v>2</v>
      </c>
      <c r="I19" s="75" t="s">
        <v>127</v>
      </c>
      <c r="J19" s="74">
        <v>26</v>
      </c>
      <c r="K19" s="76">
        <v>0.18680555555555556</v>
      </c>
      <c r="L19" s="74">
        <v>8.9</v>
      </c>
      <c r="M19" s="74">
        <v>89</v>
      </c>
      <c r="N19" s="79">
        <v>8</v>
      </c>
      <c r="O19" s="75" t="s">
        <v>127</v>
      </c>
      <c r="P19" s="74">
        <v>11</v>
      </c>
      <c r="Q19" s="73">
        <v>1018.9</v>
      </c>
      <c r="R19" s="74">
        <v>11.5</v>
      </c>
      <c r="S19" s="79">
        <v>91</v>
      </c>
      <c r="T19" s="74">
        <v>7</v>
      </c>
      <c r="U19" s="75" t="s">
        <v>120</v>
      </c>
      <c r="V19" s="74">
        <v>11</v>
      </c>
      <c r="W19" s="97">
        <v>1018.3</v>
      </c>
    </row>
    <row r="20" spans="1:23" ht="13.5" thickBot="1" x14ac:dyDescent="0.25">
      <c r="A20" s="51">
        <f t="shared" si="0"/>
        <v>41438</v>
      </c>
      <c r="B20" s="96">
        <v>13</v>
      </c>
      <c r="C20" s="73" t="s">
        <v>119</v>
      </c>
      <c r="D20" s="74">
        <v>8.9</v>
      </c>
      <c r="E20" s="73">
        <v>10.8</v>
      </c>
      <c r="F20" s="73">
        <v>4.4000000000000004</v>
      </c>
      <c r="G20" s="73">
        <v>0.6</v>
      </c>
      <c r="H20" s="77">
        <v>0</v>
      </c>
      <c r="I20" s="75" t="s">
        <v>131</v>
      </c>
      <c r="J20" s="74">
        <v>46</v>
      </c>
      <c r="K20" s="76">
        <v>0.97430555555555554</v>
      </c>
      <c r="L20" s="74">
        <v>9.6</v>
      </c>
      <c r="M20" s="74">
        <v>88</v>
      </c>
      <c r="N20" s="74">
        <v>7</v>
      </c>
      <c r="O20" s="75" t="s">
        <v>131</v>
      </c>
      <c r="P20" s="74">
        <v>20</v>
      </c>
      <c r="Q20" s="73">
        <v>1018.9</v>
      </c>
      <c r="R20" s="74">
        <v>9.9</v>
      </c>
      <c r="S20" s="74">
        <v>87</v>
      </c>
      <c r="T20" s="79">
        <v>8</v>
      </c>
      <c r="U20" s="75" t="s">
        <v>129</v>
      </c>
      <c r="V20" s="74">
        <v>26</v>
      </c>
      <c r="W20" s="97">
        <v>1016.5</v>
      </c>
    </row>
    <row r="21" spans="1:23" ht="13.5" thickBot="1" x14ac:dyDescent="0.25">
      <c r="A21" s="51">
        <f t="shared" si="0"/>
        <v>41439</v>
      </c>
      <c r="B21" s="96">
        <v>14</v>
      </c>
      <c r="C21" s="73" t="s">
        <v>123</v>
      </c>
      <c r="D21" s="74">
        <v>8.5</v>
      </c>
      <c r="E21" s="73">
        <v>11.4</v>
      </c>
      <c r="F21" s="73">
        <v>0.8</v>
      </c>
      <c r="G21" s="77">
        <v>0</v>
      </c>
      <c r="H21" s="73">
        <v>1.5</v>
      </c>
      <c r="I21" s="75" t="s">
        <v>131</v>
      </c>
      <c r="J21" s="74">
        <v>50</v>
      </c>
      <c r="K21" s="76">
        <v>9.9999999999999992E-2</v>
      </c>
      <c r="L21" s="74">
        <v>8.8000000000000007</v>
      </c>
      <c r="M21" s="74">
        <v>72</v>
      </c>
      <c r="N21" s="74">
        <v>7</v>
      </c>
      <c r="O21" s="75" t="s">
        <v>120</v>
      </c>
      <c r="P21" s="74">
        <v>24</v>
      </c>
      <c r="Q21" s="73">
        <v>1018.2</v>
      </c>
      <c r="R21" s="74">
        <v>10.9</v>
      </c>
      <c r="S21" s="74">
        <v>60</v>
      </c>
      <c r="T21" s="74">
        <v>7</v>
      </c>
      <c r="U21" s="75" t="s">
        <v>131</v>
      </c>
      <c r="V21" s="74">
        <v>28</v>
      </c>
      <c r="W21" s="97">
        <v>1017.7</v>
      </c>
    </row>
    <row r="22" spans="1:23" ht="13.5" thickBot="1" x14ac:dyDescent="0.25">
      <c r="A22" s="51">
        <f t="shared" si="0"/>
        <v>41440</v>
      </c>
      <c r="B22" s="96">
        <v>15</v>
      </c>
      <c r="C22" s="73" t="s">
        <v>125</v>
      </c>
      <c r="D22" s="74">
        <v>8.1999999999999993</v>
      </c>
      <c r="E22" s="73">
        <v>11.3</v>
      </c>
      <c r="F22" s="78">
        <v>5</v>
      </c>
      <c r="G22" s="73">
        <v>1.4</v>
      </c>
      <c r="H22" s="73">
        <v>0.6</v>
      </c>
      <c r="I22" s="75" t="s">
        <v>131</v>
      </c>
      <c r="J22" s="74">
        <v>52</v>
      </c>
      <c r="K22" s="76">
        <v>0.47361111111111115</v>
      </c>
      <c r="L22" s="74">
        <v>9.8000000000000007</v>
      </c>
      <c r="M22" s="74">
        <v>82</v>
      </c>
      <c r="N22" s="74">
        <v>7</v>
      </c>
      <c r="O22" s="75" t="s">
        <v>131</v>
      </c>
      <c r="P22" s="74">
        <v>20</v>
      </c>
      <c r="Q22" s="73">
        <v>1023.3</v>
      </c>
      <c r="R22" s="74">
        <v>10.4</v>
      </c>
      <c r="S22" s="74">
        <v>70</v>
      </c>
      <c r="T22" s="74">
        <v>7</v>
      </c>
      <c r="U22" s="75" t="s">
        <v>131</v>
      </c>
      <c r="V22" s="74">
        <v>28</v>
      </c>
      <c r="W22" s="97">
        <v>1024.4000000000001</v>
      </c>
    </row>
    <row r="23" spans="1:23" ht="13.5" thickBot="1" x14ac:dyDescent="0.25">
      <c r="A23" s="51">
        <f t="shared" si="0"/>
        <v>41441</v>
      </c>
      <c r="B23" s="99">
        <v>16</v>
      </c>
      <c r="C23" s="73" t="s">
        <v>126</v>
      </c>
      <c r="D23" s="74">
        <v>7.9</v>
      </c>
      <c r="E23" s="73">
        <v>11.2</v>
      </c>
      <c r="F23" s="73">
        <v>1.6</v>
      </c>
      <c r="G23" s="73">
        <v>1.6</v>
      </c>
      <c r="H23" s="73">
        <v>0.1</v>
      </c>
      <c r="I23" s="74" t="s">
        <v>129</v>
      </c>
      <c r="J23" s="74">
        <v>48</v>
      </c>
      <c r="K23" s="76">
        <v>3.9583333333333331E-2</v>
      </c>
      <c r="L23" s="74">
        <v>10.199999999999999</v>
      </c>
      <c r="M23" s="74">
        <v>69</v>
      </c>
      <c r="N23" s="74">
        <v>7</v>
      </c>
      <c r="O23" s="79" t="s">
        <v>129</v>
      </c>
      <c r="P23" s="79">
        <v>28</v>
      </c>
      <c r="Q23" s="73">
        <v>1024.7</v>
      </c>
      <c r="R23" s="74">
        <v>10.4</v>
      </c>
      <c r="S23" s="74">
        <v>67</v>
      </c>
      <c r="T23" s="74">
        <v>7</v>
      </c>
      <c r="U23" s="74" t="s">
        <v>129</v>
      </c>
      <c r="V23" s="74">
        <v>30</v>
      </c>
      <c r="W23" s="97">
        <v>1022</v>
      </c>
    </row>
    <row r="24" spans="1:23" ht="13.5" thickBot="1" x14ac:dyDescent="0.25">
      <c r="A24" s="51">
        <f t="shared" si="0"/>
        <v>41442</v>
      </c>
      <c r="B24" s="96">
        <v>17</v>
      </c>
      <c r="C24" s="73" t="s">
        <v>128</v>
      </c>
      <c r="D24" s="74">
        <v>8.5</v>
      </c>
      <c r="E24" s="73">
        <v>12.1</v>
      </c>
      <c r="F24" s="73">
        <v>2.4</v>
      </c>
      <c r="G24" s="73">
        <v>1.4</v>
      </c>
      <c r="H24" s="73">
        <v>1.3</v>
      </c>
      <c r="I24" s="75" t="s">
        <v>131</v>
      </c>
      <c r="J24" s="74">
        <v>41</v>
      </c>
      <c r="K24" s="76">
        <v>0.91736111111111107</v>
      </c>
      <c r="L24" s="74">
        <v>10</v>
      </c>
      <c r="M24" s="74">
        <v>88</v>
      </c>
      <c r="N24" s="74">
        <v>7</v>
      </c>
      <c r="O24" s="75" t="s">
        <v>131</v>
      </c>
      <c r="P24" s="74">
        <v>17</v>
      </c>
      <c r="Q24" s="73">
        <v>1019</v>
      </c>
      <c r="R24" s="74">
        <v>11</v>
      </c>
      <c r="S24" s="74">
        <v>75</v>
      </c>
      <c r="T24" s="74">
        <v>7</v>
      </c>
      <c r="U24" s="75" t="s">
        <v>120</v>
      </c>
      <c r="V24" s="74">
        <v>22</v>
      </c>
      <c r="W24" s="97">
        <v>1017.6</v>
      </c>
    </row>
    <row r="25" spans="1:23" ht="13.5" thickBot="1" x14ac:dyDescent="0.25">
      <c r="A25" s="51">
        <f t="shared" si="0"/>
        <v>41443</v>
      </c>
      <c r="B25" s="96">
        <v>18</v>
      </c>
      <c r="C25" s="73" t="s">
        <v>130</v>
      </c>
      <c r="D25" s="74">
        <v>8.1999999999999993</v>
      </c>
      <c r="E25" s="73">
        <v>12.1</v>
      </c>
      <c r="F25" s="73">
        <v>2.6</v>
      </c>
      <c r="G25" s="73">
        <v>0.4</v>
      </c>
      <c r="H25" s="73">
        <v>1.3</v>
      </c>
      <c r="I25" s="75" t="s">
        <v>129</v>
      </c>
      <c r="J25" s="74">
        <v>41</v>
      </c>
      <c r="K25" s="76">
        <v>5.486111111111111E-2</v>
      </c>
      <c r="L25" s="74">
        <v>8.6</v>
      </c>
      <c r="M25" s="74">
        <v>90</v>
      </c>
      <c r="N25" s="74">
        <v>7</v>
      </c>
      <c r="O25" s="75" t="s">
        <v>131</v>
      </c>
      <c r="P25" s="74">
        <v>9</v>
      </c>
      <c r="Q25" s="73">
        <v>1021.7</v>
      </c>
      <c r="R25" s="74">
        <v>10.3</v>
      </c>
      <c r="S25" s="74">
        <v>71</v>
      </c>
      <c r="T25" s="74">
        <v>7</v>
      </c>
      <c r="U25" s="75" t="s">
        <v>129</v>
      </c>
      <c r="V25" s="74">
        <v>19</v>
      </c>
      <c r="W25" s="97">
        <v>1021.8</v>
      </c>
    </row>
    <row r="26" spans="1:23" ht="13.5" thickBot="1" x14ac:dyDescent="0.25">
      <c r="A26" s="51">
        <f t="shared" si="0"/>
        <v>41444</v>
      </c>
      <c r="B26" s="96">
        <v>19</v>
      </c>
      <c r="C26" s="73" t="s">
        <v>115</v>
      </c>
      <c r="D26" s="74">
        <v>6.6</v>
      </c>
      <c r="E26" s="73">
        <v>10</v>
      </c>
      <c r="F26" s="73">
        <v>2.8</v>
      </c>
      <c r="G26" s="73">
        <v>1</v>
      </c>
      <c r="H26" s="73">
        <v>0.5</v>
      </c>
      <c r="I26" s="75" t="s">
        <v>124</v>
      </c>
      <c r="J26" s="74">
        <v>33</v>
      </c>
      <c r="K26" s="76">
        <v>8.1250000000000003E-2</v>
      </c>
      <c r="L26" s="74">
        <v>7.9</v>
      </c>
      <c r="M26" s="74">
        <v>81</v>
      </c>
      <c r="N26" s="74">
        <v>6</v>
      </c>
      <c r="O26" s="75" t="s">
        <v>127</v>
      </c>
      <c r="P26" s="74">
        <v>15</v>
      </c>
      <c r="Q26" s="73">
        <v>1028.4000000000001</v>
      </c>
      <c r="R26" s="74">
        <v>9.6999999999999993</v>
      </c>
      <c r="S26" s="74">
        <v>84</v>
      </c>
      <c r="T26" s="74">
        <v>7</v>
      </c>
      <c r="U26" s="75" t="s">
        <v>118</v>
      </c>
      <c r="V26" s="74">
        <v>13</v>
      </c>
      <c r="W26" s="97">
        <v>1028.3</v>
      </c>
    </row>
    <row r="27" spans="1:23" ht="13.5" thickBot="1" x14ac:dyDescent="0.25">
      <c r="A27" s="51">
        <f t="shared" si="0"/>
        <v>41445</v>
      </c>
      <c r="B27" s="96">
        <v>20</v>
      </c>
      <c r="C27" s="73" t="s">
        <v>119</v>
      </c>
      <c r="D27" s="74">
        <v>6.3</v>
      </c>
      <c r="E27" s="73">
        <v>10.1</v>
      </c>
      <c r="F27" s="73">
        <v>0.4</v>
      </c>
      <c r="G27" s="77">
        <v>0</v>
      </c>
      <c r="H27" s="77">
        <v>0</v>
      </c>
      <c r="I27" s="80" t="s">
        <v>127</v>
      </c>
      <c r="J27" s="81">
        <v>20</v>
      </c>
      <c r="K27" s="84">
        <v>0.93541666666666667</v>
      </c>
      <c r="L27" s="74">
        <v>7.6</v>
      </c>
      <c r="M27" s="74">
        <v>83</v>
      </c>
      <c r="N27" s="74">
        <v>7</v>
      </c>
      <c r="O27" s="75" t="s">
        <v>133</v>
      </c>
      <c r="P27" s="74">
        <v>7</v>
      </c>
      <c r="Q27" s="73">
        <v>1028</v>
      </c>
      <c r="R27" s="74">
        <v>9.6</v>
      </c>
      <c r="S27" s="74">
        <v>54</v>
      </c>
      <c r="T27" s="74">
        <v>7</v>
      </c>
      <c r="U27" s="75" t="s">
        <v>127</v>
      </c>
      <c r="V27" s="74">
        <v>11</v>
      </c>
      <c r="W27" s="97">
        <v>1025.0999999999999</v>
      </c>
    </row>
    <row r="28" spans="1:23" ht="13.5" thickBot="1" x14ac:dyDescent="0.25">
      <c r="A28" s="51">
        <f t="shared" si="0"/>
        <v>41446</v>
      </c>
      <c r="B28" s="96">
        <v>21</v>
      </c>
      <c r="C28" s="73" t="s">
        <v>123</v>
      </c>
      <c r="D28" s="81">
        <v>0.8</v>
      </c>
      <c r="E28" s="73">
        <v>10.1</v>
      </c>
      <c r="F28" s="73">
        <v>0</v>
      </c>
      <c r="G28" s="73">
        <v>1</v>
      </c>
      <c r="H28" s="73">
        <v>7.7</v>
      </c>
      <c r="I28" s="75" t="s">
        <v>127</v>
      </c>
      <c r="J28" s="74">
        <v>22</v>
      </c>
      <c r="K28" s="76">
        <v>7.7777777777777779E-2</v>
      </c>
      <c r="L28" s="74">
        <v>3.1</v>
      </c>
      <c r="M28" s="74">
        <v>82</v>
      </c>
      <c r="N28" s="74">
        <v>7</v>
      </c>
      <c r="O28" s="75" t="s">
        <v>127</v>
      </c>
      <c r="P28" s="74">
        <v>15</v>
      </c>
      <c r="Q28" s="73">
        <v>1025.0999999999999</v>
      </c>
      <c r="R28" s="74">
        <v>9.6999999999999993</v>
      </c>
      <c r="S28" s="74">
        <v>61</v>
      </c>
      <c r="T28" s="74">
        <v>6</v>
      </c>
      <c r="U28" s="75" t="s">
        <v>127</v>
      </c>
      <c r="V28" s="74">
        <v>9</v>
      </c>
      <c r="W28" s="97">
        <v>1023.5</v>
      </c>
    </row>
    <row r="29" spans="1:23" ht="13.5" thickBot="1" x14ac:dyDescent="0.25">
      <c r="A29" s="51">
        <f t="shared" si="0"/>
        <v>41447</v>
      </c>
      <c r="B29" s="96">
        <v>22</v>
      </c>
      <c r="C29" s="73" t="s">
        <v>125</v>
      </c>
      <c r="D29" s="74">
        <v>1.2</v>
      </c>
      <c r="E29" s="73">
        <v>10.9</v>
      </c>
      <c r="F29" s="73">
        <v>0.2</v>
      </c>
      <c r="G29" s="73">
        <v>0.6</v>
      </c>
      <c r="H29" s="73">
        <v>7.7</v>
      </c>
      <c r="I29" s="75" t="s">
        <v>127</v>
      </c>
      <c r="J29" s="74">
        <v>24</v>
      </c>
      <c r="K29" s="76">
        <v>0.48055555555555557</v>
      </c>
      <c r="L29" s="74">
        <v>3.3</v>
      </c>
      <c r="M29" s="74">
        <v>86</v>
      </c>
      <c r="N29" s="74">
        <v>3</v>
      </c>
      <c r="O29" s="75" t="s">
        <v>127</v>
      </c>
      <c r="P29" s="74">
        <v>13</v>
      </c>
      <c r="Q29" s="73">
        <v>1029.8</v>
      </c>
      <c r="R29" s="74">
        <v>10.6</v>
      </c>
      <c r="S29" s="74">
        <v>60</v>
      </c>
      <c r="T29" s="81">
        <v>1</v>
      </c>
      <c r="U29" s="75" t="s">
        <v>127</v>
      </c>
      <c r="V29" s="74">
        <v>15</v>
      </c>
      <c r="W29" s="97">
        <v>1029.5999999999999</v>
      </c>
    </row>
    <row r="30" spans="1:23" ht="13.5" thickBot="1" x14ac:dyDescent="0.25">
      <c r="A30" s="51">
        <f t="shared" si="0"/>
        <v>41448</v>
      </c>
      <c r="B30" s="99">
        <v>23</v>
      </c>
      <c r="C30" s="73" t="s">
        <v>126</v>
      </c>
      <c r="D30" s="74">
        <v>1.8</v>
      </c>
      <c r="E30" s="73">
        <v>11.3</v>
      </c>
      <c r="F30" s="73">
        <v>0</v>
      </c>
      <c r="G30" s="73">
        <v>1.2</v>
      </c>
      <c r="H30" s="73">
        <v>5.8</v>
      </c>
      <c r="I30" s="74" t="s">
        <v>127</v>
      </c>
      <c r="J30" s="74">
        <v>28</v>
      </c>
      <c r="K30" s="76">
        <v>0.39374999999999999</v>
      </c>
      <c r="L30" s="74">
        <v>3.8</v>
      </c>
      <c r="M30" s="74">
        <v>83</v>
      </c>
      <c r="N30" s="74">
        <v>7</v>
      </c>
      <c r="O30" s="74" t="s">
        <v>127</v>
      </c>
      <c r="P30" s="74">
        <v>19</v>
      </c>
      <c r="Q30" s="78">
        <v>1035.8</v>
      </c>
      <c r="R30" s="74">
        <v>10.9</v>
      </c>
      <c r="S30" s="74">
        <v>55</v>
      </c>
      <c r="T30" s="81">
        <v>1</v>
      </c>
      <c r="U30" s="74" t="s">
        <v>127</v>
      </c>
      <c r="V30" s="74">
        <v>9</v>
      </c>
      <c r="W30" s="100">
        <v>1034.0999999999999</v>
      </c>
    </row>
    <row r="31" spans="1:23" ht="13.5" thickBot="1" x14ac:dyDescent="0.25">
      <c r="A31" s="51">
        <f t="shared" si="0"/>
        <v>41449</v>
      </c>
      <c r="B31" s="96">
        <v>24</v>
      </c>
      <c r="C31" s="73" t="s">
        <v>128</v>
      </c>
      <c r="D31" s="74">
        <v>1.2</v>
      </c>
      <c r="E31" s="73">
        <v>9.8000000000000007</v>
      </c>
      <c r="F31" s="73">
        <v>0.2</v>
      </c>
      <c r="G31" s="73">
        <v>0.6</v>
      </c>
      <c r="H31" s="73">
        <v>6.3</v>
      </c>
      <c r="I31" s="75" t="s">
        <v>127</v>
      </c>
      <c r="J31" s="74">
        <v>26</v>
      </c>
      <c r="K31" s="76">
        <v>0.41736111111111113</v>
      </c>
      <c r="L31" s="81">
        <v>3</v>
      </c>
      <c r="M31" s="74">
        <v>91</v>
      </c>
      <c r="N31" s="81">
        <v>1</v>
      </c>
      <c r="O31" s="75" t="s">
        <v>127</v>
      </c>
      <c r="P31" s="74">
        <v>11</v>
      </c>
      <c r="Q31" s="73">
        <v>1035.5999999999999</v>
      </c>
      <c r="R31" s="74">
        <v>8.9</v>
      </c>
      <c r="S31" s="74">
        <v>73</v>
      </c>
      <c r="T31" s="74">
        <v>7</v>
      </c>
      <c r="U31" s="75" t="s">
        <v>127</v>
      </c>
      <c r="V31" s="74">
        <v>9</v>
      </c>
      <c r="W31" s="97">
        <v>1033.7</v>
      </c>
    </row>
    <row r="32" spans="1:23" ht="13.5" thickBot="1" x14ac:dyDescent="0.25">
      <c r="A32" s="51">
        <f t="shared" si="0"/>
        <v>41450</v>
      </c>
      <c r="B32" s="96">
        <v>25</v>
      </c>
      <c r="C32" s="73" t="s">
        <v>130</v>
      </c>
      <c r="D32" s="81">
        <v>0.8</v>
      </c>
      <c r="E32" s="77">
        <v>8.1999999999999993</v>
      </c>
      <c r="F32" s="73">
        <v>0.2</v>
      </c>
      <c r="G32" s="73">
        <v>0.8</v>
      </c>
      <c r="H32" s="73">
        <v>2</v>
      </c>
      <c r="I32" s="75" t="s">
        <v>127</v>
      </c>
      <c r="J32" s="74">
        <v>26</v>
      </c>
      <c r="K32" s="76">
        <v>0.10277777777777779</v>
      </c>
      <c r="L32" s="81">
        <v>3</v>
      </c>
      <c r="M32" s="74">
        <v>89</v>
      </c>
      <c r="N32" s="74">
        <v>7</v>
      </c>
      <c r="O32" s="75" t="s">
        <v>127</v>
      </c>
      <c r="P32" s="74">
        <v>15</v>
      </c>
      <c r="Q32" s="73">
        <v>1033.7</v>
      </c>
      <c r="R32" s="81">
        <v>8</v>
      </c>
      <c r="S32" s="74">
        <v>73</v>
      </c>
      <c r="T32" s="74">
        <v>7</v>
      </c>
      <c r="U32" s="75" t="s">
        <v>127</v>
      </c>
      <c r="V32" s="74">
        <v>9</v>
      </c>
      <c r="W32" s="97">
        <v>1031.4000000000001</v>
      </c>
    </row>
    <row r="33" spans="1:23" ht="13.5" thickBot="1" x14ac:dyDescent="0.25">
      <c r="A33" s="51">
        <f t="shared" si="0"/>
        <v>41451</v>
      </c>
      <c r="B33" s="96">
        <v>26</v>
      </c>
      <c r="C33" s="73" t="s">
        <v>115</v>
      </c>
      <c r="D33" s="74">
        <v>3</v>
      </c>
      <c r="E33" s="73">
        <v>10.8</v>
      </c>
      <c r="F33" s="73">
        <v>0.2</v>
      </c>
      <c r="G33" s="73">
        <v>0.2</v>
      </c>
      <c r="H33" s="73">
        <v>1.5</v>
      </c>
      <c r="I33" s="75" t="s">
        <v>127</v>
      </c>
      <c r="J33" s="74">
        <v>24</v>
      </c>
      <c r="K33" s="76">
        <v>0.13958333333333334</v>
      </c>
      <c r="L33" s="74">
        <v>5.3</v>
      </c>
      <c r="M33" s="79">
        <v>97</v>
      </c>
      <c r="N33" s="74">
        <v>7</v>
      </c>
      <c r="O33" s="80" t="s">
        <v>138</v>
      </c>
      <c r="P33" s="81">
        <v>6</v>
      </c>
      <c r="Q33" s="73">
        <v>1029.5</v>
      </c>
      <c r="R33" s="74">
        <v>10.4</v>
      </c>
      <c r="S33" s="74">
        <v>78</v>
      </c>
      <c r="T33" s="74">
        <v>7</v>
      </c>
      <c r="U33" s="80" t="s">
        <v>117</v>
      </c>
      <c r="V33" s="81">
        <v>2</v>
      </c>
      <c r="W33" s="97">
        <v>1026.4000000000001</v>
      </c>
    </row>
    <row r="34" spans="1:23" ht="13.5" thickBot="1" x14ac:dyDescent="0.25">
      <c r="A34" s="51">
        <f t="shared" si="0"/>
        <v>41452</v>
      </c>
      <c r="B34" s="96">
        <v>27</v>
      </c>
      <c r="C34" s="73" t="s">
        <v>119</v>
      </c>
      <c r="D34" s="74">
        <v>3.1</v>
      </c>
      <c r="E34" s="73">
        <v>16</v>
      </c>
      <c r="F34" s="73">
        <v>0</v>
      </c>
      <c r="G34" s="73">
        <v>0.4</v>
      </c>
      <c r="H34" s="73">
        <v>5.0999999999999996</v>
      </c>
      <c r="I34" s="75" t="s">
        <v>135</v>
      </c>
      <c r="J34" s="74">
        <v>33</v>
      </c>
      <c r="K34" s="76">
        <v>0.63680555555555551</v>
      </c>
      <c r="L34" s="74">
        <v>4.2</v>
      </c>
      <c r="M34" s="74">
        <v>95</v>
      </c>
      <c r="N34" s="74">
        <v>3</v>
      </c>
      <c r="O34" s="75" t="s">
        <v>127</v>
      </c>
      <c r="P34" s="74">
        <v>13</v>
      </c>
      <c r="Q34" s="73">
        <v>1022.6</v>
      </c>
      <c r="R34" s="74">
        <v>14.7</v>
      </c>
      <c r="S34" s="74">
        <v>59</v>
      </c>
      <c r="T34" s="74">
        <v>4</v>
      </c>
      <c r="U34" s="75" t="s">
        <v>135</v>
      </c>
      <c r="V34" s="74">
        <v>17</v>
      </c>
      <c r="W34" s="97">
        <v>1018</v>
      </c>
    </row>
    <row r="35" spans="1:23" ht="13.5" thickBot="1" x14ac:dyDescent="0.25">
      <c r="A35" s="51">
        <f t="shared" si="0"/>
        <v>41453</v>
      </c>
      <c r="B35" s="96">
        <v>28</v>
      </c>
      <c r="C35" s="73" t="s">
        <v>123</v>
      </c>
      <c r="D35" s="74">
        <v>4</v>
      </c>
      <c r="E35" s="73">
        <v>14</v>
      </c>
      <c r="F35" s="73">
        <v>0</v>
      </c>
      <c r="G35" s="73">
        <v>1</v>
      </c>
      <c r="H35" s="73">
        <v>5</v>
      </c>
      <c r="I35" s="75" t="s">
        <v>127</v>
      </c>
      <c r="J35" s="74">
        <v>28</v>
      </c>
      <c r="K35" s="76">
        <v>0.50416666666666665</v>
      </c>
      <c r="L35" s="74">
        <v>6.7</v>
      </c>
      <c r="M35" s="74">
        <v>83</v>
      </c>
      <c r="N35" s="74">
        <v>3</v>
      </c>
      <c r="O35" s="75" t="s">
        <v>138</v>
      </c>
      <c r="P35" s="74">
        <v>13</v>
      </c>
      <c r="Q35" s="73">
        <v>1021.9</v>
      </c>
      <c r="R35" s="74">
        <v>13.1</v>
      </c>
      <c r="S35" s="74">
        <v>56</v>
      </c>
      <c r="T35" s="74">
        <v>5</v>
      </c>
      <c r="U35" s="75" t="s">
        <v>138</v>
      </c>
      <c r="V35" s="74">
        <v>15</v>
      </c>
      <c r="W35" s="97">
        <v>1021.7</v>
      </c>
    </row>
    <row r="36" spans="1:23" ht="13.5" thickBot="1" x14ac:dyDescent="0.25">
      <c r="A36" s="51">
        <f t="shared" si="0"/>
        <v>41454</v>
      </c>
      <c r="B36" s="96">
        <v>29</v>
      </c>
      <c r="C36" s="73" t="s">
        <v>125</v>
      </c>
      <c r="D36" s="74">
        <v>2.7</v>
      </c>
      <c r="E36" s="73">
        <v>14.5</v>
      </c>
      <c r="F36" s="73">
        <v>0</v>
      </c>
      <c r="G36" s="73">
        <v>0.8</v>
      </c>
      <c r="H36" s="73">
        <v>7.1</v>
      </c>
      <c r="I36" s="75" t="s">
        <v>133</v>
      </c>
      <c r="J36" s="74">
        <v>37</v>
      </c>
      <c r="K36" s="76">
        <v>0.57013888888888886</v>
      </c>
      <c r="L36" s="74">
        <v>6.1</v>
      </c>
      <c r="M36" s="74">
        <v>79</v>
      </c>
      <c r="N36" s="74">
        <v>3</v>
      </c>
      <c r="O36" s="75" t="s">
        <v>138</v>
      </c>
      <c r="P36" s="74">
        <v>17</v>
      </c>
      <c r="Q36" s="73">
        <v>1023.9</v>
      </c>
      <c r="R36" s="74">
        <v>12.9</v>
      </c>
      <c r="S36" s="74">
        <v>56</v>
      </c>
      <c r="T36" s="74">
        <v>6</v>
      </c>
      <c r="U36" s="75" t="s">
        <v>138</v>
      </c>
      <c r="V36" s="74">
        <v>13</v>
      </c>
      <c r="W36" s="97">
        <v>1021.1</v>
      </c>
    </row>
    <row r="37" spans="1:23" ht="13.5" thickBot="1" x14ac:dyDescent="0.25">
      <c r="A37" s="51">
        <f t="shared" si="0"/>
        <v>41455</v>
      </c>
      <c r="B37" s="96">
        <v>30</v>
      </c>
      <c r="C37" s="73" t="s">
        <v>126</v>
      </c>
      <c r="D37" s="74">
        <v>6.1</v>
      </c>
      <c r="E37" s="73">
        <v>14.9</v>
      </c>
      <c r="F37" s="73">
        <v>0</v>
      </c>
      <c r="G37" s="73">
        <v>1.2</v>
      </c>
      <c r="H37" s="73">
        <v>1.4</v>
      </c>
      <c r="I37" s="75" t="s">
        <v>127</v>
      </c>
      <c r="J37" s="74">
        <v>37</v>
      </c>
      <c r="K37" s="76">
        <v>0.80486111111111114</v>
      </c>
      <c r="L37" s="74">
        <v>11.6</v>
      </c>
      <c r="M37" s="74">
        <v>72</v>
      </c>
      <c r="N37" s="74">
        <v>7</v>
      </c>
      <c r="O37" s="75" t="s">
        <v>138</v>
      </c>
      <c r="P37" s="74">
        <v>13</v>
      </c>
      <c r="Q37" s="73">
        <v>1017.7</v>
      </c>
      <c r="R37" s="74">
        <v>13.8</v>
      </c>
      <c r="S37" s="74">
        <v>65</v>
      </c>
      <c r="T37" s="74">
        <v>5</v>
      </c>
      <c r="U37" s="75" t="s">
        <v>135</v>
      </c>
      <c r="V37" s="74">
        <v>11</v>
      </c>
      <c r="W37" s="97">
        <v>1013.6</v>
      </c>
    </row>
    <row r="38" spans="1:23" ht="13.5" thickBot="1" x14ac:dyDescent="0.25">
      <c r="B38" s="150" t="s">
        <v>156</v>
      </c>
      <c r="C38" s="151"/>
      <c r="D38" s="151"/>
      <c r="E38" s="151"/>
      <c r="F38" s="151"/>
      <c r="G38" s="151"/>
      <c r="H38" s="151"/>
      <c r="I38" s="151"/>
      <c r="J38" s="151"/>
      <c r="K38" s="151"/>
      <c r="L38" s="151"/>
      <c r="M38" s="151"/>
      <c r="N38" s="151"/>
      <c r="O38" s="151"/>
      <c r="P38" s="151"/>
      <c r="Q38" s="151"/>
      <c r="R38" s="151"/>
      <c r="S38" s="151"/>
      <c r="T38" s="151"/>
      <c r="U38" s="151"/>
      <c r="V38" s="151"/>
      <c r="W38" s="152"/>
    </row>
    <row r="39" spans="1:23" ht="12.75" customHeight="1" x14ac:dyDescent="0.2">
      <c r="B39" s="153" t="s">
        <v>140</v>
      </c>
      <c r="C39" s="154"/>
      <c r="D39" s="85">
        <v>5.8</v>
      </c>
      <c r="E39" s="86">
        <v>13.3</v>
      </c>
      <c r="F39" s="86"/>
      <c r="G39" s="86">
        <v>1.2</v>
      </c>
      <c r="H39" s="86">
        <v>3.6</v>
      </c>
      <c r="I39" s="87"/>
      <c r="J39" s="85"/>
      <c r="K39" s="86"/>
      <c r="L39" s="85">
        <v>8.6</v>
      </c>
      <c r="M39" s="85">
        <v>77</v>
      </c>
      <c r="N39" s="85">
        <v>5</v>
      </c>
      <c r="O39" s="87"/>
      <c r="P39" s="85">
        <v>16</v>
      </c>
      <c r="Q39" s="86">
        <v>1021.5</v>
      </c>
      <c r="R39" s="85">
        <v>12.3</v>
      </c>
      <c r="S39" s="85">
        <v>62</v>
      </c>
      <c r="T39" s="85">
        <v>5</v>
      </c>
      <c r="U39" s="87"/>
      <c r="V39" s="85">
        <v>16</v>
      </c>
      <c r="W39" s="101">
        <v>1020</v>
      </c>
    </row>
    <row r="40" spans="1:23" ht="12.75" customHeight="1" x14ac:dyDescent="0.2">
      <c r="B40" s="155" t="s">
        <v>141</v>
      </c>
      <c r="C40" s="156"/>
      <c r="D40" s="88">
        <v>0.8</v>
      </c>
      <c r="E40" s="89">
        <v>8.1999999999999993</v>
      </c>
      <c r="F40" s="89">
        <v>0</v>
      </c>
      <c r="G40" s="89">
        <v>0</v>
      </c>
      <c r="H40" s="89">
        <v>0</v>
      </c>
      <c r="I40" s="90"/>
      <c r="J40" s="88"/>
      <c r="K40" s="89"/>
      <c r="L40" s="88">
        <v>3</v>
      </c>
      <c r="M40" s="88">
        <v>52</v>
      </c>
      <c r="N40" s="88">
        <v>1</v>
      </c>
      <c r="O40" s="90" t="s">
        <v>138</v>
      </c>
      <c r="P40" s="88">
        <v>6</v>
      </c>
      <c r="Q40" s="89">
        <v>1008.9</v>
      </c>
      <c r="R40" s="88">
        <v>8</v>
      </c>
      <c r="S40" s="88">
        <v>37</v>
      </c>
      <c r="T40" s="88">
        <v>1</v>
      </c>
      <c r="U40" s="90" t="s">
        <v>117</v>
      </c>
      <c r="V40" s="88">
        <v>2</v>
      </c>
      <c r="W40" s="102">
        <v>1004.3</v>
      </c>
    </row>
    <row r="41" spans="1:23" ht="12.75" customHeight="1" x14ac:dyDescent="0.2">
      <c r="B41" s="159" t="s">
        <v>142</v>
      </c>
      <c r="C41" s="160"/>
      <c r="D41" s="91">
        <v>10.9</v>
      </c>
      <c r="E41" s="92">
        <v>18.8</v>
      </c>
      <c r="F41" s="92">
        <v>5</v>
      </c>
      <c r="G41" s="92">
        <v>4</v>
      </c>
      <c r="H41" s="92">
        <v>8.1</v>
      </c>
      <c r="I41" s="93" t="s">
        <v>138</v>
      </c>
      <c r="J41" s="91">
        <v>54</v>
      </c>
      <c r="K41" s="92"/>
      <c r="L41" s="91">
        <v>13.9</v>
      </c>
      <c r="M41" s="91">
        <v>97</v>
      </c>
      <c r="N41" s="91">
        <v>8</v>
      </c>
      <c r="O41" s="93" t="s">
        <v>129</v>
      </c>
      <c r="P41" s="91">
        <v>28</v>
      </c>
      <c r="Q41" s="92">
        <v>1035.8</v>
      </c>
      <c r="R41" s="91">
        <v>17.5</v>
      </c>
      <c r="S41" s="91">
        <v>91</v>
      </c>
      <c r="T41" s="91">
        <v>8</v>
      </c>
      <c r="U41" s="93" t="s">
        <v>127</v>
      </c>
      <c r="V41" s="91">
        <v>35</v>
      </c>
      <c r="W41" s="103">
        <v>1034.0999999999999</v>
      </c>
    </row>
    <row r="42" spans="1:23" ht="13.5" thickBot="1" x14ac:dyDescent="0.25">
      <c r="B42" s="161" t="s">
        <v>143</v>
      </c>
      <c r="C42" s="162"/>
      <c r="D42" s="74"/>
      <c r="E42" s="73"/>
      <c r="F42" s="73">
        <v>21.2</v>
      </c>
      <c r="G42" s="73">
        <v>36</v>
      </c>
      <c r="H42" s="73">
        <v>108</v>
      </c>
      <c r="I42" s="75"/>
      <c r="J42" s="74"/>
      <c r="K42" s="73"/>
      <c r="L42" s="74"/>
      <c r="M42" s="74"/>
      <c r="N42" s="74"/>
      <c r="O42" s="75"/>
      <c r="P42" s="74"/>
      <c r="Q42" s="73"/>
      <c r="R42" s="74"/>
      <c r="S42" s="74"/>
      <c r="T42" s="74"/>
      <c r="U42" s="75"/>
      <c r="V42" s="74"/>
      <c r="W42" s="97"/>
    </row>
    <row r="45" spans="1:23" ht="20.25" x14ac:dyDescent="0.2">
      <c r="B45" s="66" t="s">
        <v>154</v>
      </c>
    </row>
    <row r="46" spans="1:23" ht="20.25" x14ac:dyDescent="0.2">
      <c r="B46" s="66" t="s">
        <v>157</v>
      </c>
    </row>
    <row r="47" spans="1:23" ht="13.5" thickBot="1" x14ac:dyDescent="0.25">
      <c r="B47" s="104"/>
    </row>
    <row r="48" spans="1:23" ht="13.5" thickTop="1" x14ac:dyDescent="0.2">
      <c r="B48" s="132" t="s">
        <v>7</v>
      </c>
      <c r="C48" s="135" t="s">
        <v>93</v>
      </c>
      <c r="D48" s="138" t="s">
        <v>94</v>
      </c>
      <c r="E48" s="139"/>
      <c r="F48" s="130" t="s">
        <v>95</v>
      </c>
      <c r="G48" s="130" t="s">
        <v>96</v>
      </c>
      <c r="H48" s="130" t="s">
        <v>97</v>
      </c>
      <c r="I48" s="138" t="s">
        <v>98</v>
      </c>
      <c r="J48" s="140"/>
      <c r="K48" s="139"/>
      <c r="L48" s="141">
        <v>0.375</v>
      </c>
      <c r="M48" s="142"/>
      <c r="N48" s="142"/>
      <c r="O48" s="142"/>
      <c r="P48" s="142"/>
      <c r="Q48" s="143"/>
      <c r="R48" s="141">
        <v>0.625</v>
      </c>
      <c r="S48" s="142"/>
      <c r="T48" s="142"/>
      <c r="U48" s="142"/>
      <c r="V48" s="142"/>
      <c r="W48" s="144"/>
    </row>
    <row r="49" spans="1:23" x14ac:dyDescent="0.2">
      <c r="B49" s="133"/>
      <c r="C49" s="136"/>
      <c r="D49" s="69" t="s">
        <v>99</v>
      </c>
      <c r="E49" s="70" t="s">
        <v>100</v>
      </c>
      <c r="F49" s="131"/>
      <c r="G49" s="131"/>
      <c r="H49" s="131"/>
      <c r="I49" s="68" t="s">
        <v>101</v>
      </c>
      <c r="J49" s="69" t="s">
        <v>102</v>
      </c>
      <c r="K49" s="70" t="s">
        <v>73</v>
      </c>
      <c r="L49" s="69" t="s">
        <v>103</v>
      </c>
      <c r="M49" s="69" t="s">
        <v>104</v>
      </c>
      <c r="N49" s="69" t="s">
        <v>105</v>
      </c>
      <c r="O49" s="68" t="s">
        <v>101</v>
      </c>
      <c r="P49" s="69" t="s">
        <v>102</v>
      </c>
      <c r="Q49" s="70" t="s">
        <v>106</v>
      </c>
      <c r="R49" s="69" t="s">
        <v>103</v>
      </c>
      <c r="S49" s="69" t="s">
        <v>104</v>
      </c>
      <c r="T49" s="69" t="s">
        <v>105</v>
      </c>
      <c r="U49" s="68" t="s">
        <v>101</v>
      </c>
      <c r="V49" s="69" t="s">
        <v>102</v>
      </c>
      <c r="W49" s="94" t="s">
        <v>106</v>
      </c>
    </row>
    <row r="50" spans="1:23" ht="14.25" thickBot="1" x14ac:dyDescent="0.25">
      <c r="B50" s="134"/>
      <c r="C50" s="137"/>
      <c r="D50" s="71" t="s">
        <v>107</v>
      </c>
      <c r="E50" s="72" t="s">
        <v>107</v>
      </c>
      <c r="F50" s="72" t="s">
        <v>108</v>
      </c>
      <c r="G50" s="72" t="s">
        <v>108</v>
      </c>
      <c r="H50" s="72" t="s">
        <v>109</v>
      </c>
      <c r="I50" s="145" t="s">
        <v>110</v>
      </c>
      <c r="J50" s="146"/>
      <c r="K50" s="72" t="s">
        <v>111</v>
      </c>
      <c r="L50" s="71" t="s">
        <v>107</v>
      </c>
      <c r="M50" s="71" t="s">
        <v>112</v>
      </c>
      <c r="N50" s="71" t="s">
        <v>113</v>
      </c>
      <c r="O50" s="147" t="s">
        <v>110</v>
      </c>
      <c r="P50" s="146"/>
      <c r="Q50" s="72" t="s">
        <v>114</v>
      </c>
      <c r="R50" s="71" t="s">
        <v>107</v>
      </c>
      <c r="S50" s="71" t="s">
        <v>112</v>
      </c>
      <c r="T50" s="71" t="s">
        <v>113</v>
      </c>
      <c r="U50" s="147" t="s">
        <v>110</v>
      </c>
      <c r="V50" s="146"/>
      <c r="W50" s="95" t="s">
        <v>114</v>
      </c>
    </row>
    <row r="51" spans="1:23" ht="13.5" thickBot="1" x14ac:dyDescent="0.25">
      <c r="A51" s="51">
        <v>41456</v>
      </c>
      <c r="B51" s="96">
        <v>1</v>
      </c>
      <c r="C51" s="73" t="s">
        <v>128</v>
      </c>
      <c r="D51" s="79">
        <v>11.5</v>
      </c>
      <c r="E51" s="78">
        <v>19.600000000000001</v>
      </c>
      <c r="F51" s="73">
        <v>0</v>
      </c>
      <c r="G51" s="73">
        <v>1.8</v>
      </c>
      <c r="H51" s="73">
        <v>5.6</v>
      </c>
      <c r="I51" s="75" t="s">
        <v>121</v>
      </c>
      <c r="J51" s="74">
        <v>61</v>
      </c>
      <c r="K51" s="76">
        <v>0.54305555555555551</v>
      </c>
      <c r="L51" s="74">
        <v>14.9</v>
      </c>
      <c r="M51" s="81">
        <v>52</v>
      </c>
      <c r="N51" s="74">
        <v>7</v>
      </c>
      <c r="O51" s="75" t="s">
        <v>127</v>
      </c>
      <c r="P51" s="74">
        <v>26</v>
      </c>
      <c r="Q51" s="73">
        <v>1005.7</v>
      </c>
      <c r="R51" s="74">
        <v>17.100000000000001</v>
      </c>
      <c r="S51" s="74">
        <v>39</v>
      </c>
      <c r="T51" s="74">
        <v>6</v>
      </c>
      <c r="U51" s="75" t="s">
        <v>133</v>
      </c>
      <c r="V51" s="74">
        <v>33</v>
      </c>
      <c r="W51" s="97">
        <v>1007</v>
      </c>
    </row>
    <row r="52" spans="1:23" ht="13.5" thickBot="1" x14ac:dyDescent="0.25">
      <c r="A52" s="51">
        <f>A51+1</f>
        <v>41457</v>
      </c>
      <c r="B52" s="96">
        <v>2</v>
      </c>
      <c r="C52" s="73" t="s">
        <v>130</v>
      </c>
      <c r="D52" s="74">
        <v>8.3000000000000007</v>
      </c>
      <c r="E52" s="73">
        <v>15</v>
      </c>
      <c r="F52" s="73">
        <v>1.6</v>
      </c>
      <c r="G52" s="73">
        <v>4.4000000000000004</v>
      </c>
      <c r="H52" s="73">
        <v>2.1</v>
      </c>
      <c r="I52" s="75" t="s">
        <v>127</v>
      </c>
      <c r="J52" s="74">
        <v>61</v>
      </c>
      <c r="K52" s="76">
        <v>0.22083333333333333</v>
      </c>
      <c r="L52" s="74">
        <v>11.9</v>
      </c>
      <c r="M52" s="74">
        <v>91</v>
      </c>
      <c r="N52" s="74">
        <v>7</v>
      </c>
      <c r="O52" s="75" t="s">
        <v>138</v>
      </c>
      <c r="P52" s="74">
        <v>22</v>
      </c>
      <c r="Q52" s="73">
        <v>1006.4</v>
      </c>
      <c r="R52" s="74">
        <v>10</v>
      </c>
      <c r="S52" s="74">
        <v>88</v>
      </c>
      <c r="T52" s="79">
        <v>8</v>
      </c>
      <c r="U52" s="75" t="s">
        <v>118</v>
      </c>
      <c r="V52" s="74">
        <v>24</v>
      </c>
      <c r="W52" s="97">
        <v>1008.5</v>
      </c>
    </row>
    <row r="53" spans="1:23" ht="13.5" thickBot="1" x14ac:dyDescent="0.25">
      <c r="A53" s="51">
        <f t="shared" ref="A53:A81" si="1">A52+1</f>
        <v>41458</v>
      </c>
      <c r="B53" s="96">
        <v>3</v>
      </c>
      <c r="C53" s="73" t="s">
        <v>115</v>
      </c>
      <c r="D53" s="74">
        <v>3</v>
      </c>
      <c r="E53" s="73">
        <v>15.6</v>
      </c>
      <c r="F53" s="73">
        <v>2.4</v>
      </c>
      <c r="G53" s="73">
        <v>1.4</v>
      </c>
      <c r="H53" s="73">
        <v>3.2</v>
      </c>
      <c r="I53" s="75" t="s">
        <v>138</v>
      </c>
      <c r="J53" s="74">
        <v>61</v>
      </c>
      <c r="K53" s="76">
        <v>0.95347222222222217</v>
      </c>
      <c r="L53" s="74">
        <v>6</v>
      </c>
      <c r="M53" s="74">
        <v>89</v>
      </c>
      <c r="N53" s="74">
        <v>7</v>
      </c>
      <c r="O53" s="80" t="s">
        <v>138</v>
      </c>
      <c r="P53" s="81">
        <v>6</v>
      </c>
      <c r="Q53" s="73">
        <v>1013.4</v>
      </c>
      <c r="R53" s="74">
        <v>15.3</v>
      </c>
      <c r="S53" s="74">
        <v>41</v>
      </c>
      <c r="T53" s="74">
        <v>7</v>
      </c>
      <c r="U53" s="75" t="s">
        <v>138</v>
      </c>
      <c r="V53" s="74">
        <v>26</v>
      </c>
      <c r="W53" s="97">
        <v>1006.7</v>
      </c>
    </row>
    <row r="54" spans="1:23" ht="13.5" thickBot="1" x14ac:dyDescent="0.25">
      <c r="A54" s="51">
        <f t="shared" si="1"/>
        <v>41459</v>
      </c>
      <c r="B54" s="96">
        <v>4</v>
      </c>
      <c r="C54" s="73" t="s">
        <v>119</v>
      </c>
      <c r="D54" s="74">
        <v>6</v>
      </c>
      <c r="E54" s="73">
        <v>11.2</v>
      </c>
      <c r="F54" s="73">
        <v>0.6</v>
      </c>
      <c r="G54" s="73">
        <v>3</v>
      </c>
      <c r="H54" s="77">
        <v>0</v>
      </c>
      <c r="I54" s="75" t="s">
        <v>138</v>
      </c>
      <c r="J54" s="74">
        <v>70</v>
      </c>
      <c r="K54" s="76">
        <v>8.1250000000000003E-2</v>
      </c>
      <c r="L54" s="74">
        <v>9.8000000000000007</v>
      </c>
      <c r="M54" s="74">
        <v>79</v>
      </c>
      <c r="N54" s="74">
        <v>7</v>
      </c>
      <c r="O54" s="75" t="s">
        <v>138</v>
      </c>
      <c r="P54" s="74">
        <v>19</v>
      </c>
      <c r="Q54" s="73">
        <v>998.9</v>
      </c>
      <c r="R54" s="74">
        <v>10.8</v>
      </c>
      <c r="S54" s="74">
        <v>67</v>
      </c>
      <c r="T54" s="79">
        <v>8</v>
      </c>
      <c r="U54" s="80" t="s">
        <v>127</v>
      </c>
      <c r="V54" s="81">
        <v>7</v>
      </c>
      <c r="W54" s="97">
        <v>995.8</v>
      </c>
    </row>
    <row r="55" spans="1:23" ht="13.5" thickBot="1" x14ac:dyDescent="0.25">
      <c r="A55" s="51">
        <f t="shared" si="1"/>
        <v>41460</v>
      </c>
      <c r="B55" s="96">
        <v>5</v>
      </c>
      <c r="C55" s="73" t="s">
        <v>123</v>
      </c>
      <c r="D55" s="74">
        <v>5.7</v>
      </c>
      <c r="E55" s="73">
        <v>10.8</v>
      </c>
      <c r="F55" s="73">
        <v>2</v>
      </c>
      <c r="G55" s="73">
        <v>0.8</v>
      </c>
      <c r="H55" s="73">
        <v>4.9000000000000004</v>
      </c>
      <c r="I55" s="82" t="s">
        <v>127</v>
      </c>
      <c r="J55" s="79">
        <v>74</v>
      </c>
      <c r="K55" s="83">
        <v>0.50902777777777775</v>
      </c>
      <c r="L55" s="74">
        <v>7</v>
      </c>
      <c r="M55" s="74">
        <v>67</v>
      </c>
      <c r="N55" s="74">
        <v>5</v>
      </c>
      <c r="O55" s="75" t="s">
        <v>127</v>
      </c>
      <c r="P55" s="74">
        <v>24</v>
      </c>
      <c r="Q55" s="77">
        <v>990.1</v>
      </c>
      <c r="R55" s="81">
        <v>6.2</v>
      </c>
      <c r="S55" s="74">
        <v>80</v>
      </c>
      <c r="T55" s="74">
        <v>6</v>
      </c>
      <c r="U55" s="82" t="s">
        <v>127</v>
      </c>
      <c r="V55" s="79">
        <v>37</v>
      </c>
      <c r="W55" s="98">
        <v>990.6</v>
      </c>
    </row>
    <row r="56" spans="1:23" ht="13.5" thickBot="1" x14ac:dyDescent="0.25">
      <c r="A56" s="51">
        <f t="shared" si="1"/>
        <v>41461</v>
      </c>
      <c r="B56" s="96">
        <v>6</v>
      </c>
      <c r="C56" s="73" t="s">
        <v>125</v>
      </c>
      <c r="D56" s="74">
        <v>4.8</v>
      </c>
      <c r="E56" s="77">
        <v>8.6999999999999993</v>
      </c>
      <c r="F56" s="73">
        <v>14.8</v>
      </c>
      <c r="G56" s="78">
        <v>4.5999999999999996</v>
      </c>
      <c r="H56" s="73">
        <v>4.7</v>
      </c>
      <c r="I56" s="75" t="s">
        <v>121</v>
      </c>
      <c r="J56" s="74">
        <v>70</v>
      </c>
      <c r="K56" s="76">
        <v>0.41875000000000001</v>
      </c>
      <c r="L56" s="74">
        <v>7.2</v>
      </c>
      <c r="M56" s="74">
        <v>59</v>
      </c>
      <c r="N56" s="74">
        <v>3</v>
      </c>
      <c r="O56" s="75" t="s">
        <v>127</v>
      </c>
      <c r="P56" s="74">
        <v>33</v>
      </c>
      <c r="Q56" s="73">
        <v>999.6</v>
      </c>
      <c r="R56" s="74">
        <v>6.6</v>
      </c>
      <c r="S56" s="74">
        <v>64</v>
      </c>
      <c r="T56" s="74">
        <v>6</v>
      </c>
      <c r="U56" s="75" t="s">
        <v>133</v>
      </c>
      <c r="V56" s="74">
        <v>30</v>
      </c>
      <c r="W56" s="97">
        <v>1006</v>
      </c>
    </row>
    <row r="57" spans="1:23" ht="13.5" thickBot="1" x14ac:dyDescent="0.25">
      <c r="A57" s="51">
        <f t="shared" si="1"/>
        <v>41462</v>
      </c>
      <c r="B57" s="99">
        <v>7</v>
      </c>
      <c r="C57" s="73" t="s">
        <v>126</v>
      </c>
      <c r="D57" s="74">
        <v>1.9</v>
      </c>
      <c r="E57" s="73">
        <v>11</v>
      </c>
      <c r="F57" s="73">
        <v>1</v>
      </c>
      <c r="G57" s="73">
        <v>0.6</v>
      </c>
      <c r="H57" s="73">
        <v>7</v>
      </c>
      <c r="I57" s="74" t="s">
        <v>133</v>
      </c>
      <c r="J57" s="74">
        <v>35</v>
      </c>
      <c r="K57" s="76">
        <v>0.99722222222222223</v>
      </c>
      <c r="L57" s="74">
        <v>3.6</v>
      </c>
      <c r="M57" s="74">
        <v>73</v>
      </c>
      <c r="N57" s="81">
        <v>1</v>
      </c>
      <c r="O57" s="74" t="s">
        <v>138</v>
      </c>
      <c r="P57" s="74">
        <v>15</v>
      </c>
      <c r="Q57" s="73">
        <v>1020.3</v>
      </c>
      <c r="R57" s="74">
        <v>9.9</v>
      </c>
      <c r="S57" s="74">
        <v>55</v>
      </c>
      <c r="T57" s="74">
        <v>5</v>
      </c>
      <c r="U57" s="74" t="s">
        <v>138</v>
      </c>
      <c r="V57" s="74">
        <v>19</v>
      </c>
      <c r="W57" s="97">
        <v>1019.3</v>
      </c>
    </row>
    <row r="58" spans="1:23" ht="13.5" thickBot="1" x14ac:dyDescent="0.25">
      <c r="A58" s="51">
        <f t="shared" si="1"/>
        <v>41463</v>
      </c>
      <c r="B58" s="96">
        <v>8</v>
      </c>
      <c r="C58" s="73" t="s">
        <v>128</v>
      </c>
      <c r="D58" s="74">
        <v>3.6</v>
      </c>
      <c r="E58" s="73">
        <v>11.7</v>
      </c>
      <c r="F58" s="73">
        <v>0</v>
      </c>
      <c r="G58" s="73">
        <v>1.6</v>
      </c>
      <c r="H58" s="73">
        <v>6.5</v>
      </c>
      <c r="I58" s="75" t="s">
        <v>127</v>
      </c>
      <c r="J58" s="74">
        <v>39</v>
      </c>
      <c r="K58" s="76">
        <v>1.7361111111111112E-2</v>
      </c>
      <c r="L58" s="74">
        <v>6.5</v>
      </c>
      <c r="M58" s="74">
        <v>72</v>
      </c>
      <c r="N58" s="74">
        <v>2</v>
      </c>
      <c r="O58" s="75" t="s">
        <v>127</v>
      </c>
      <c r="P58" s="74">
        <v>13</v>
      </c>
      <c r="Q58" s="73">
        <v>1027.8</v>
      </c>
      <c r="R58" s="74">
        <v>10.3</v>
      </c>
      <c r="S58" s="74">
        <v>55</v>
      </c>
      <c r="T58" s="74">
        <v>3</v>
      </c>
      <c r="U58" s="75" t="s">
        <v>118</v>
      </c>
      <c r="V58" s="74">
        <v>13</v>
      </c>
      <c r="W58" s="97">
        <v>1029.5</v>
      </c>
    </row>
    <row r="59" spans="1:23" ht="13.5" thickBot="1" x14ac:dyDescent="0.25">
      <c r="A59" s="51">
        <f t="shared" si="1"/>
        <v>41464</v>
      </c>
      <c r="B59" s="96">
        <v>9</v>
      </c>
      <c r="C59" s="73" t="s">
        <v>130</v>
      </c>
      <c r="D59" s="74">
        <v>0.5</v>
      </c>
      <c r="E59" s="73">
        <v>10.6</v>
      </c>
      <c r="F59" s="73">
        <v>0.2</v>
      </c>
      <c r="G59" s="73">
        <v>1</v>
      </c>
      <c r="H59" s="73">
        <v>7.8</v>
      </c>
      <c r="I59" s="75" t="s">
        <v>127</v>
      </c>
      <c r="J59" s="74">
        <v>26</v>
      </c>
      <c r="K59" s="76">
        <v>0.15972222222222224</v>
      </c>
      <c r="L59" s="81">
        <v>2.6</v>
      </c>
      <c r="M59" s="74">
        <v>81</v>
      </c>
      <c r="N59" s="81">
        <v>1</v>
      </c>
      <c r="O59" s="75" t="s">
        <v>127</v>
      </c>
      <c r="P59" s="74">
        <v>17</v>
      </c>
      <c r="Q59" s="78">
        <v>1035.9000000000001</v>
      </c>
      <c r="R59" s="74">
        <v>10.199999999999999</v>
      </c>
      <c r="S59" s="74">
        <v>49</v>
      </c>
      <c r="T59" s="81">
        <v>1</v>
      </c>
      <c r="U59" s="75" t="s">
        <v>138</v>
      </c>
      <c r="V59" s="74">
        <v>13</v>
      </c>
      <c r="W59" s="100">
        <v>1033.7</v>
      </c>
    </row>
    <row r="60" spans="1:23" ht="13.5" thickBot="1" x14ac:dyDescent="0.25">
      <c r="A60" s="51">
        <f t="shared" si="1"/>
        <v>41465</v>
      </c>
      <c r="B60" s="96">
        <v>10</v>
      </c>
      <c r="C60" s="73" t="s">
        <v>115</v>
      </c>
      <c r="D60" s="81">
        <v>0.3</v>
      </c>
      <c r="E60" s="73">
        <v>12.6</v>
      </c>
      <c r="F60" s="73">
        <v>0</v>
      </c>
      <c r="G60" s="73">
        <v>0.6</v>
      </c>
      <c r="H60" s="73">
        <v>8</v>
      </c>
      <c r="I60" s="75" t="s">
        <v>135</v>
      </c>
      <c r="J60" s="74">
        <v>31</v>
      </c>
      <c r="K60" s="76">
        <v>0.70000000000000007</v>
      </c>
      <c r="L60" s="74">
        <v>3.5</v>
      </c>
      <c r="M60" s="74">
        <v>80</v>
      </c>
      <c r="N60" s="81">
        <v>1</v>
      </c>
      <c r="O60" s="75" t="s">
        <v>138</v>
      </c>
      <c r="P60" s="74">
        <v>11</v>
      </c>
      <c r="Q60" s="73">
        <v>1032.0999999999999</v>
      </c>
      <c r="R60" s="74">
        <v>12.3</v>
      </c>
      <c r="S60" s="74">
        <v>45</v>
      </c>
      <c r="T60" s="81">
        <v>1</v>
      </c>
      <c r="U60" s="75" t="s">
        <v>138</v>
      </c>
      <c r="V60" s="74">
        <v>17</v>
      </c>
      <c r="W60" s="97">
        <v>1029.2</v>
      </c>
    </row>
    <row r="61" spans="1:23" ht="13.5" thickBot="1" x14ac:dyDescent="0.25">
      <c r="A61" s="51">
        <f t="shared" si="1"/>
        <v>41466</v>
      </c>
      <c r="B61" s="96">
        <v>11</v>
      </c>
      <c r="C61" s="73" t="s">
        <v>119</v>
      </c>
      <c r="D61" s="74">
        <v>3.5</v>
      </c>
      <c r="E61" s="73">
        <v>13.6</v>
      </c>
      <c r="F61" s="73">
        <v>0</v>
      </c>
      <c r="G61" s="73">
        <v>1.6</v>
      </c>
      <c r="H61" s="73">
        <v>1</v>
      </c>
      <c r="I61" s="75" t="s">
        <v>127</v>
      </c>
      <c r="J61" s="74">
        <v>33</v>
      </c>
      <c r="K61" s="76">
        <v>0.96944444444444444</v>
      </c>
      <c r="L61" s="74">
        <v>8.3000000000000007</v>
      </c>
      <c r="M61" s="74">
        <v>53</v>
      </c>
      <c r="N61" s="74">
        <v>7</v>
      </c>
      <c r="O61" s="75" t="s">
        <v>135</v>
      </c>
      <c r="P61" s="74">
        <v>15</v>
      </c>
      <c r="Q61" s="73">
        <v>1032</v>
      </c>
      <c r="R61" s="74">
        <v>12.1</v>
      </c>
      <c r="S61" s="74">
        <v>54</v>
      </c>
      <c r="T61" s="74">
        <v>7</v>
      </c>
      <c r="U61" s="75" t="s">
        <v>138</v>
      </c>
      <c r="V61" s="74">
        <v>13</v>
      </c>
      <c r="W61" s="97">
        <v>1030</v>
      </c>
    </row>
    <row r="62" spans="1:23" ht="13.5" thickBot="1" x14ac:dyDescent="0.25">
      <c r="A62" s="51">
        <f t="shared" si="1"/>
        <v>41467</v>
      </c>
      <c r="B62" s="96">
        <v>12</v>
      </c>
      <c r="C62" s="73" t="s">
        <v>123</v>
      </c>
      <c r="D62" s="74">
        <v>3.2</v>
      </c>
      <c r="E62" s="73">
        <v>15.6</v>
      </c>
      <c r="F62" s="73">
        <v>0</v>
      </c>
      <c r="G62" s="73">
        <v>1.4</v>
      </c>
      <c r="H62" s="73">
        <v>7.9</v>
      </c>
      <c r="I62" s="75" t="s">
        <v>127</v>
      </c>
      <c r="J62" s="74">
        <v>37</v>
      </c>
      <c r="K62" s="76">
        <v>0.53402777777777777</v>
      </c>
      <c r="L62" s="74">
        <v>6</v>
      </c>
      <c r="M62" s="74">
        <v>67</v>
      </c>
      <c r="N62" s="74">
        <v>4</v>
      </c>
      <c r="O62" s="75" t="s">
        <v>127</v>
      </c>
      <c r="P62" s="74">
        <v>19</v>
      </c>
      <c r="Q62" s="73">
        <v>1026.7</v>
      </c>
      <c r="R62" s="74">
        <v>15.3</v>
      </c>
      <c r="S62" s="74">
        <v>46</v>
      </c>
      <c r="T62" s="74">
        <v>2</v>
      </c>
      <c r="U62" s="75" t="s">
        <v>138</v>
      </c>
      <c r="V62" s="74">
        <v>13</v>
      </c>
      <c r="W62" s="97">
        <v>1023.4</v>
      </c>
    </row>
    <row r="63" spans="1:23" ht="13.5" thickBot="1" x14ac:dyDescent="0.25">
      <c r="A63" s="51">
        <f t="shared" si="1"/>
        <v>41468</v>
      </c>
      <c r="B63" s="96">
        <v>13</v>
      </c>
      <c r="C63" s="73" t="s">
        <v>125</v>
      </c>
      <c r="D63" s="74">
        <v>4.5</v>
      </c>
      <c r="E63" s="73">
        <v>12.8</v>
      </c>
      <c r="F63" s="73">
        <v>0</v>
      </c>
      <c r="G63" s="73">
        <v>1.4</v>
      </c>
      <c r="H63" s="73">
        <v>4.8</v>
      </c>
      <c r="I63" s="80" t="s">
        <v>127</v>
      </c>
      <c r="J63" s="81">
        <v>20</v>
      </c>
      <c r="K63" s="84">
        <v>0.12152777777777778</v>
      </c>
      <c r="L63" s="74">
        <v>6.2</v>
      </c>
      <c r="M63" s="74">
        <v>86</v>
      </c>
      <c r="N63" s="74">
        <v>5</v>
      </c>
      <c r="O63" s="75" t="s">
        <v>133</v>
      </c>
      <c r="P63" s="74">
        <v>9</v>
      </c>
      <c r="Q63" s="73">
        <v>1028.3</v>
      </c>
      <c r="R63" s="74">
        <v>11.5</v>
      </c>
      <c r="S63" s="74">
        <v>71</v>
      </c>
      <c r="T63" s="74">
        <v>7</v>
      </c>
      <c r="U63" s="75" t="s">
        <v>131</v>
      </c>
      <c r="V63" s="74">
        <v>13</v>
      </c>
      <c r="W63" s="97">
        <v>1028</v>
      </c>
    </row>
    <row r="64" spans="1:23" ht="13.5" thickBot="1" x14ac:dyDescent="0.25">
      <c r="A64" s="51">
        <f t="shared" si="1"/>
        <v>41469</v>
      </c>
      <c r="B64" s="99">
        <v>14</v>
      </c>
      <c r="C64" s="73" t="s">
        <v>126</v>
      </c>
      <c r="D64" s="74">
        <v>4.4000000000000004</v>
      </c>
      <c r="E64" s="73">
        <v>14.7</v>
      </c>
      <c r="F64" s="73">
        <v>0</v>
      </c>
      <c r="G64" s="73">
        <v>0.8</v>
      </c>
      <c r="H64" s="77">
        <v>0</v>
      </c>
      <c r="I64" s="74" t="s">
        <v>135</v>
      </c>
      <c r="J64" s="74">
        <v>31</v>
      </c>
      <c r="K64" s="76">
        <v>0.97013888888888899</v>
      </c>
      <c r="L64" s="74">
        <v>12</v>
      </c>
      <c r="M64" s="74">
        <v>80</v>
      </c>
      <c r="N64" s="79">
        <v>8</v>
      </c>
      <c r="O64" s="74" t="s">
        <v>135</v>
      </c>
      <c r="P64" s="74">
        <v>7</v>
      </c>
      <c r="Q64" s="73">
        <v>1022.4</v>
      </c>
      <c r="R64" s="74">
        <v>12.2</v>
      </c>
      <c r="S64" s="74">
        <v>85</v>
      </c>
      <c r="T64" s="79">
        <v>8</v>
      </c>
      <c r="U64" s="81" t="s">
        <v>127</v>
      </c>
      <c r="V64" s="81">
        <v>7</v>
      </c>
      <c r="W64" s="97">
        <v>1017.1</v>
      </c>
    </row>
    <row r="65" spans="1:23" ht="13.5" thickBot="1" x14ac:dyDescent="0.25">
      <c r="A65" s="51">
        <f t="shared" si="1"/>
        <v>41470</v>
      </c>
      <c r="B65" s="96">
        <v>15</v>
      </c>
      <c r="C65" s="73" t="s">
        <v>128</v>
      </c>
      <c r="D65" s="74">
        <v>9.8000000000000007</v>
      </c>
      <c r="E65" s="73">
        <v>16.5</v>
      </c>
      <c r="F65" s="73">
        <v>1.8</v>
      </c>
      <c r="G65" s="77">
        <v>0.2</v>
      </c>
      <c r="H65" s="73">
        <v>3.2</v>
      </c>
      <c r="I65" s="75" t="s">
        <v>135</v>
      </c>
      <c r="J65" s="74">
        <v>41</v>
      </c>
      <c r="K65" s="76">
        <v>3.2638888888888891E-2</v>
      </c>
      <c r="L65" s="74">
        <v>9.9</v>
      </c>
      <c r="M65" s="74">
        <v>90</v>
      </c>
      <c r="N65" s="74">
        <v>6</v>
      </c>
      <c r="O65" s="75" t="s">
        <v>133</v>
      </c>
      <c r="P65" s="74">
        <v>15</v>
      </c>
      <c r="Q65" s="73">
        <v>1015.6</v>
      </c>
      <c r="R65" s="74">
        <v>14.6</v>
      </c>
      <c r="S65" s="74">
        <v>72</v>
      </c>
      <c r="T65" s="74">
        <v>7</v>
      </c>
      <c r="U65" s="75" t="s">
        <v>127</v>
      </c>
      <c r="V65" s="74">
        <v>13</v>
      </c>
      <c r="W65" s="97">
        <v>1014.8</v>
      </c>
    </row>
    <row r="66" spans="1:23" ht="13.5" thickBot="1" x14ac:dyDescent="0.25">
      <c r="A66" s="51">
        <f t="shared" si="1"/>
        <v>41471</v>
      </c>
      <c r="B66" s="96">
        <v>16</v>
      </c>
      <c r="C66" s="73" t="s">
        <v>130</v>
      </c>
      <c r="D66" s="74">
        <v>5.4</v>
      </c>
      <c r="E66" s="73">
        <v>15.9</v>
      </c>
      <c r="F66" s="73">
        <v>0.6</v>
      </c>
      <c r="G66" s="73">
        <v>1.8</v>
      </c>
      <c r="H66" s="73">
        <v>7.8</v>
      </c>
      <c r="I66" s="75" t="s">
        <v>138</v>
      </c>
      <c r="J66" s="74">
        <v>30</v>
      </c>
      <c r="K66" s="76">
        <v>0.97916666666666663</v>
      </c>
      <c r="L66" s="74">
        <v>8.4</v>
      </c>
      <c r="M66" s="74">
        <v>85</v>
      </c>
      <c r="N66" s="81">
        <v>1</v>
      </c>
      <c r="O66" s="75" t="s">
        <v>127</v>
      </c>
      <c r="P66" s="74">
        <v>11</v>
      </c>
      <c r="Q66" s="73">
        <v>1020.2</v>
      </c>
      <c r="R66" s="74">
        <v>15.5</v>
      </c>
      <c r="S66" s="74">
        <v>54</v>
      </c>
      <c r="T66" s="74">
        <v>2</v>
      </c>
      <c r="U66" s="75" t="s">
        <v>127</v>
      </c>
      <c r="V66" s="74">
        <v>13</v>
      </c>
      <c r="W66" s="97">
        <v>1017.9</v>
      </c>
    </row>
    <row r="67" spans="1:23" ht="13.5" thickBot="1" x14ac:dyDescent="0.25">
      <c r="A67" s="51">
        <f t="shared" si="1"/>
        <v>41472</v>
      </c>
      <c r="B67" s="96">
        <v>17</v>
      </c>
      <c r="C67" s="73" t="s">
        <v>115</v>
      </c>
      <c r="D67" s="74">
        <v>7.2</v>
      </c>
      <c r="E67" s="73">
        <v>17.5</v>
      </c>
      <c r="F67" s="73">
        <v>0</v>
      </c>
      <c r="G67" s="73">
        <v>1.2</v>
      </c>
      <c r="H67" s="73">
        <v>2.4</v>
      </c>
      <c r="I67" s="75" t="s">
        <v>138</v>
      </c>
      <c r="J67" s="74">
        <v>37</v>
      </c>
      <c r="K67" s="76">
        <v>3.8194444444444441E-2</v>
      </c>
      <c r="L67" s="74">
        <v>10.199999999999999</v>
      </c>
      <c r="M67" s="74">
        <v>81</v>
      </c>
      <c r="N67" s="79">
        <v>8</v>
      </c>
      <c r="O67" s="75" t="s">
        <v>127</v>
      </c>
      <c r="P67" s="74">
        <v>13</v>
      </c>
      <c r="Q67" s="73">
        <v>1018.4</v>
      </c>
      <c r="R67" s="74">
        <v>13.8</v>
      </c>
      <c r="S67" s="74">
        <v>69</v>
      </c>
      <c r="T67" s="74">
        <v>7</v>
      </c>
      <c r="U67" s="75" t="s">
        <v>131</v>
      </c>
      <c r="V67" s="74">
        <v>17</v>
      </c>
      <c r="W67" s="97">
        <v>1017.2</v>
      </c>
    </row>
    <row r="68" spans="1:23" ht="13.5" thickBot="1" x14ac:dyDescent="0.25">
      <c r="A68" s="51">
        <f t="shared" si="1"/>
        <v>41473</v>
      </c>
      <c r="B68" s="96">
        <v>18</v>
      </c>
      <c r="C68" s="73" t="s">
        <v>119</v>
      </c>
      <c r="D68" s="74">
        <v>4.0999999999999996</v>
      </c>
      <c r="E68" s="73">
        <v>16.899999999999999</v>
      </c>
      <c r="F68" s="73">
        <v>0</v>
      </c>
      <c r="G68" s="73">
        <v>0.8</v>
      </c>
      <c r="H68" s="73">
        <v>2.4</v>
      </c>
      <c r="I68" s="75" t="s">
        <v>135</v>
      </c>
      <c r="J68" s="74">
        <v>50</v>
      </c>
      <c r="K68" s="76">
        <v>0.98125000000000007</v>
      </c>
      <c r="L68" s="74">
        <v>8.9</v>
      </c>
      <c r="M68" s="79">
        <v>93</v>
      </c>
      <c r="N68" s="74">
        <v>7</v>
      </c>
      <c r="O68" s="75" t="s">
        <v>133</v>
      </c>
      <c r="P68" s="74">
        <v>7</v>
      </c>
      <c r="Q68" s="73">
        <v>1016.3</v>
      </c>
      <c r="R68" s="74">
        <v>14.9</v>
      </c>
      <c r="S68" s="74">
        <v>68</v>
      </c>
      <c r="T68" s="74">
        <v>7</v>
      </c>
      <c r="U68" s="75" t="s">
        <v>135</v>
      </c>
      <c r="V68" s="74">
        <v>13</v>
      </c>
      <c r="W68" s="97">
        <v>1010.3</v>
      </c>
    </row>
    <row r="69" spans="1:23" ht="13.5" thickBot="1" x14ac:dyDescent="0.25">
      <c r="A69" s="51">
        <f t="shared" si="1"/>
        <v>41474</v>
      </c>
      <c r="B69" s="96">
        <v>19</v>
      </c>
      <c r="C69" s="73" t="s">
        <v>123</v>
      </c>
      <c r="D69" s="74">
        <v>8.9</v>
      </c>
      <c r="E69" s="73">
        <v>18.100000000000001</v>
      </c>
      <c r="F69" s="73">
        <v>0</v>
      </c>
      <c r="G69" s="73">
        <v>1.8</v>
      </c>
      <c r="H69" s="73">
        <v>6.7</v>
      </c>
      <c r="I69" s="75" t="s">
        <v>135</v>
      </c>
      <c r="J69" s="74">
        <v>63</v>
      </c>
      <c r="K69" s="76">
        <v>0.5493055555555556</v>
      </c>
      <c r="L69" s="79">
        <v>16.600000000000001</v>
      </c>
      <c r="M69" s="74">
        <v>58</v>
      </c>
      <c r="N69" s="74">
        <v>2</v>
      </c>
      <c r="O69" s="75" t="s">
        <v>135</v>
      </c>
      <c r="P69" s="74">
        <v>26</v>
      </c>
      <c r="Q69" s="73">
        <v>994.6</v>
      </c>
      <c r="R69" s="74">
        <v>16.2</v>
      </c>
      <c r="S69" s="74">
        <v>50</v>
      </c>
      <c r="T69" s="74">
        <v>5</v>
      </c>
      <c r="U69" s="75" t="s">
        <v>138</v>
      </c>
      <c r="V69" s="74">
        <v>31</v>
      </c>
      <c r="W69" s="97">
        <v>991.3</v>
      </c>
    </row>
    <row r="70" spans="1:23" ht="13.5" thickBot="1" x14ac:dyDescent="0.25">
      <c r="A70" s="51">
        <f t="shared" si="1"/>
        <v>41475</v>
      </c>
      <c r="B70" s="96">
        <v>20</v>
      </c>
      <c r="C70" s="73" t="s">
        <v>125</v>
      </c>
      <c r="D70" s="74">
        <v>6.9</v>
      </c>
      <c r="E70" s="73">
        <v>11.9</v>
      </c>
      <c r="F70" s="73">
        <v>0</v>
      </c>
      <c r="G70" s="73">
        <v>3.2</v>
      </c>
      <c r="H70" s="73">
        <v>3.1</v>
      </c>
      <c r="I70" s="75" t="s">
        <v>118</v>
      </c>
      <c r="J70" s="74">
        <v>30</v>
      </c>
      <c r="K70" s="76">
        <v>0.75208333333333333</v>
      </c>
      <c r="L70" s="74">
        <v>7.1</v>
      </c>
      <c r="M70" s="74">
        <v>80</v>
      </c>
      <c r="N70" s="74">
        <v>7</v>
      </c>
      <c r="O70" s="75" t="s">
        <v>116</v>
      </c>
      <c r="P70" s="74">
        <v>9</v>
      </c>
      <c r="Q70" s="73">
        <v>1002.2</v>
      </c>
      <c r="R70" s="74">
        <v>11.2</v>
      </c>
      <c r="S70" s="74">
        <v>59</v>
      </c>
      <c r="T70" s="74">
        <v>7</v>
      </c>
      <c r="U70" s="75" t="s">
        <v>131</v>
      </c>
      <c r="V70" s="74">
        <v>13</v>
      </c>
      <c r="W70" s="97">
        <v>1003.2</v>
      </c>
    </row>
    <row r="71" spans="1:23" ht="13.5" thickBot="1" x14ac:dyDescent="0.25">
      <c r="A71" s="51">
        <f t="shared" si="1"/>
        <v>41476</v>
      </c>
      <c r="B71" s="99">
        <v>21</v>
      </c>
      <c r="C71" s="73" t="s">
        <v>126</v>
      </c>
      <c r="D71" s="74">
        <v>7.1</v>
      </c>
      <c r="E71" s="73">
        <v>11.8</v>
      </c>
      <c r="F71" s="73">
        <v>6.4</v>
      </c>
      <c r="G71" s="73">
        <v>1.8</v>
      </c>
      <c r="H71" s="77">
        <v>0</v>
      </c>
      <c r="I71" s="74" t="s">
        <v>129</v>
      </c>
      <c r="J71" s="74">
        <v>59</v>
      </c>
      <c r="K71" s="76">
        <v>0.46458333333333335</v>
      </c>
      <c r="L71" s="74">
        <v>10.9</v>
      </c>
      <c r="M71" s="74">
        <v>86</v>
      </c>
      <c r="N71" s="74">
        <v>7</v>
      </c>
      <c r="O71" s="79" t="s">
        <v>129</v>
      </c>
      <c r="P71" s="79">
        <v>35</v>
      </c>
      <c r="Q71" s="73">
        <v>1001</v>
      </c>
      <c r="R71" s="74">
        <v>11</v>
      </c>
      <c r="S71" s="79">
        <v>90</v>
      </c>
      <c r="T71" s="74">
        <v>7</v>
      </c>
      <c r="U71" s="79" t="s">
        <v>129</v>
      </c>
      <c r="V71" s="79">
        <v>37</v>
      </c>
      <c r="W71" s="97">
        <v>999.5</v>
      </c>
    </row>
    <row r="72" spans="1:23" ht="13.5" thickBot="1" x14ac:dyDescent="0.25">
      <c r="A72" s="51">
        <f t="shared" si="1"/>
        <v>41477</v>
      </c>
      <c r="B72" s="96">
        <v>22</v>
      </c>
      <c r="C72" s="73" t="s">
        <v>128</v>
      </c>
      <c r="D72" s="74">
        <v>8.6</v>
      </c>
      <c r="E72" s="73">
        <v>10.6</v>
      </c>
      <c r="F72" s="78">
        <v>44.4</v>
      </c>
      <c r="G72" s="73">
        <v>1.6</v>
      </c>
      <c r="H72" s="77">
        <v>0</v>
      </c>
      <c r="I72" s="75" t="s">
        <v>124</v>
      </c>
      <c r="J72" s="74">
        <v>52</v>
      </c>
      <c r="K72" s="76">
        <v>0.53194444444444444</v>
      </c>
      <c r="L72" s="74">
        <v>9.5</v>
      </c>
      <c r="M72" s="74">
        <v>87</v>
      </c>
      <c r="N72" s="79">
        <v>8</v>
      </c>
      <c r="O72" s="75" t="s">
        <v>118</v>
      </c>
      <c r="P72" s="74">
        <v>17</v>
      </c>
      <c r="Q72" s="73">
        <v>1005.9</v>
      </c>
      <c r="R72" s="74">
        <v>9.5</v>
      </c>
      <c r="S72" s="74">
        <v>70</v>
      </c>
      <c r="T72" s="74">
        <v>7</v>
      </c>
      <c r="U72" s="75" t="s">
        <v>124</v>
      </c>
      <c r="V72" s="74">
        <v>19</v>
      </c>
      <c r="W72" s="97">
        <v>1007.4</v>
      </c>
    </row>
    <row r="73" spans="1:23" ht="13.5" thickBot="1" x14ac:dyDescent="0.25">
      <c r="A73" s="51">
        <f t="shared" si="1"/>
        <v>41478</v>
      </c>
      <c r="B73" s="96">
        <v>23</v>
      </c>
      <c r="C73" s="73" t="s">
        <v>130</v>
      </c>
      <c r="D73" s="74">
        <v>8.9</v>
      </c>
      <c r="E73" s="73">
        <v>12.1</v>
      </c>
      <c r="F73" s="73">
        <v>2.6</v>
      </c>
      <c r="G73" s="77">
        <v>0.2</v>
      </c>
      <c r="H73" s="73">
        <v>4.2</v>
      </c>
      <c r="I73" s="75" t="s">
        <v>116</v>
      </c>
      <c r="J73" s="74">
        <v>39</v>
      </c>
      <c r="K73" s="76">
        <v>5.2083333333333336E-2</v>
      </c>
      <c r="L73" s="74">
        <v>9.4</v>
      </c>
      <c r="M73" s="74">
        <v>68</v>
      </c>
      <c r="N73" s="74">
        <v>7</v>
      </c>
      <c r="O73" s="75" t="s">
        <v>118</v>
      </c>
      <c r="P73" s="74">
        <v>17</v>
      </c>
      <c r="Q73" s="73">
        <v>1020.7</v>
      </c>
      <c r="R73" s="74">
        <v>11.4</v>
      </c>
      <c r="S73" s="74">
        <v>60</v>
      </c>
      <c r="T73" s="74">
        <v>3</v>
      </c>
      <c r="U73" s="75" t="s">
        <v>129</v>
      </c>
      <c r="V73" s="74">
        <v>22</v>
      </c>
      <c r="W73" s="97">
        <v>1022.7</v>
      </c>
    </row>
    <row r="74" spans="1:23" ht="13.5" thickBot="1" x14ac:dyDescent="0.25">
      <c r="A74" s="51">
        <f t="shared" si="1"/>
        <v>41479</v>
      </c>
      <c r="B74" s="96">
        <v>24</v>
      </c>
      <c r="C74" s="73" t="s">
        <v>115</v>
      </c>
      <c r="D74" s="74">
        <v>1</v>
      </c>
      <c r="E74" s="73">
        <v>14.7</v>
      </c>
      <c r="F74" s="73">
        <v>0</v>
      </c>
      <c r="G74" s="73">
        <v>1.2</v>
      </c>
      <c r="H74" s="73">
        <v>6.2</v>
      </c>
      <c r="I74" s="75" t="s">
        <v>127</v>
      </c>
      <c r="J74" s="74">
        <v>30</v>
      </c>
      <c r="K74" s="76">
        <v>0.99930555555555556</v>
      </c>
      <c r="L74" s="74">
        <v>7.3</v>
      </c>
      <c r="M74" s="74">
        <v>80</v>
      </c>
      <c r="N74" s="74">
        <v>5</v>
      </c>
      <c r="O74" s="75" t="s">
        <v>132</v>
      </c>
      <c r="P74" s="74">
        <v>7</v>
      </c>
      <c r="Q74" s="73">
        <v>1026.7</v>
      </c>
      <c r="R74" s="74">
        <v>13.6</v>
      </c>
      <c r="S74" s="74">
        <v>55</v>
      </c>
      <c r="T74" s="74">
        <v>5</v>
      </c>
      <c r="U74" s="80" t="s">
        <v>124</v>
      </c>
      <c r="V74" s="81">
        <v>7</v>
      </c>
      <c r="W74" s="97">
        <v>1024.7</v>
      </c>
    </row>
    <row r="75" spans="1:23" ht="13.5" thickBot="1" x14ac:dyDescent="0.25">
      <c r="A75" s="51">
        <f t="shared" si="1"/>
        <v>41480</v>
      </c>
      <c r="B75" s="96">
        <v>25</v>
      </c>
      <c r="C75" s="73" t="s">
        <v>119</v>
      </c>
      <c r="D75" s="74">
        <v>4.5</v>
      </c>
      <c r="E75" s="73">
        <v>13.6</v>
      </c>
      <c r="F75" s="73">
        <v>0</v>
      </c>
      <c r="G75" s="73">
        <v>0.6</v>
      </c>
      <c r="H75" s="73">
        <v>4.7</v>
      </c>
      <c r="I75" s="75" t="s">
        <v>127</v>
      </c>
      <c r="J75" s="74">
        <v>33</v>
      </c>
      <c r="K75" s="76">
        <v>0.77013888888888893</v>
      </c>
      <c r="L75" s="74">
        <v>6.4</v>
      </c>
      <c r="M75" s="74">
        <v>81</v>
      </c>
      <c r="N75" s="74">
        <v>6</v>
      </c>
      <c r="O75" s="75" t="s">
        <v>138</v>
      </c>
      <c r="P75" s="74">
        <v>13</v>
      </c>
      <c r="Q75" s="73">
        <v>1023.5</v>
      </c>
      <c r="R75" s="74">
        <v>12.5</v>
      </c>
      <c r="S75" s="74">
        <v>57</v>
      </c>
      <c r="T75" s="74">
        <v>7</v>
      </c>
      <c r="U75" s="75" t="s">
        <v>127</v>
      </c>
      <c r="V75" s="74">
        <v>15</v>
      </c>
      <c r="W75" s="97">
        <v>1018.5</v>
      </c>
    </row>
    <row r="76" spans="1:23" ht="13.5" thickBot="1" x14ac:dyDescent="0.25">
      <c r="A76" s="51">
        <f t="shared" si="1"/>
        <v>41481</v>
      </c>
      <c r="B76" s="96">
        <v>26</v>
      </c>
      <c r="C76" s="73" t="s">
        <v>123</v>
      </c>
      <c r="D76" s="74">
        <v>6.4</v>
      </c>
      <c r="E76" s="73">
        <v>15.6</v>
      </c>
      <c r="F76" s="73">
        <v>0.2</v>
      </c>
      <c r="G76" s="73">
        <v>1</v>
      </c>
      <c r="H76" s="73">
        <v>4.5999999999999996</v>
      </c>
      <c r="I76" s="75" t="s">
        <v>133</v>
      </c>
      <c r="J76" s="74">
        <v>44</v>
      </c>
      <c r="K76" s="76">
        <v>0.62986111111111109</v>
      </c>
      <c r="L76" s="74">
        <v>9.4</v>
      </c>
      <c r="M76" s="74">
        <v>78</v>
      </c>
      <c r="N76" s="74">
        <v>7</v>
      </c>
      <c r="O76" s="75" t="s">
        <v>138</v>
      </c>
      <c r="P76" s="74">
        <v>15</v>
      </c>
      <c r="Q76" s="73">
        <v>1016.9</v>
      </c>
      <c r="R76" s="74">
        <v>13.9</v>
      </c>
      <c r="S76" s="74">
        <v>45</v>
      </c>
      <c r="T76" s="74">
        <v>6</v>
      </c>
      <c r="U76" s="75" t="s">
        <v>133</v>
      </c>
      <c r="V76" s="74">
        <v>22</v>
      </c>
      <c r="W76" s="97">
        <v>1017.6</v>
      </c>
    </row>
    <row r="77" spans="1:23" ht="13.5" thickBot="1" x14ac:dyDescent="0.25">
      <c r="A77" s="51">
        <f t="shared" si="1"/>
        <v>41482</v>
      </c>
      <c r="B77" s="96">
        <v>27</v>
      </c>
      <c r="C77" s="73" t="s">
        <v>125</v>
      </c>
      <c r="D77" s="74">
        <v>4.0999999999999996</v>
      </c>
      <c r="E77" s="73">
        <v>13.8</v>
      </c>
      <c r="F77" s="73">
        <v>0</v>
      </c>
      <c r="G77" s="73">
        <v>2</v>
      </c>
      <c r="H77" s="77">
        <v>0</v>
      </c>
      <c r="I77" s="75" t="s">
        <v>138</v>
      </c>
      <c r="J77" s="74">
        <v>30</v>
      </c>
      <c r="K77" s="76">
        <v>0.27291666666666664</v>
      </c>
      <c r="L77" s="74">
        <v>9</v>
      </c>
      <c r="M77" s="74">
        <v>68</v>
      </c>
      <c r="N77" s="74">
        <v>7</v>
      </c>
      <c r="O77" s="75" t="s">
        <v>138</v>
      </c>
      <c r="P77" s="74">
        <v>17</v>
      </c>
      <c r="Q77" s="73">
        <v>1022.4</v>
      </c>
      <c r="R77" s="74">
        <v>13.7</v>
      </c>
      <c r="S77" s="74">
        <v>60</v>
      </c>
      <c r="T77" s="74">
        <v>7</v>
      </c>
      <c r="U77" s="75" t="s">
        <v>135</v>
      </c>
      <c r="V77" s="74">
        <v>11</v>
      </c>
      <c r="W77" s="97">
        <v>1021.4</v>
      </c>
    </row>
    <row r="78" spans="1:23" ht="13.5" thickBot="1" x14ac:dyDescent="0.25">
      <c r="A78" s="51">
        <f t="shared" si="1"/>
        <v>41483</v>
      </c>
      <c r="B78" s="99">
        <v>28</v>
      </c>
      <c r="C78" s="73" t="s">
        <v>126</v>
      </c>
      <c r="D78" s="74">
        <v>8.4</v>
      </c>
      <c r="E78" s="73">
        <v>16</v>
      </c>
      <c r="F78" s="73">
        <v>0</v>
      </c>
      <c r="G78" s="73">
        <v>0.4</v>
      </c>
      <c r="H78" s="73">
        <v>0.2</v>
      </c>
      <c r="I78" s="74" t="s">
        <v>135</v>
      </c>
      <c r="J78" s="74">
        <v>46</v>
      </c>
      <c r="K78" s="76">
        <v>0.88680555555555562</v>
      </c>
      <c r="L78" s="74">
        <v>11.6</v>
      </c>
      <c r="M78" s="74">
        <v>63</v>
      </c>
      <c r="N78" s="79">
        <v>8</v>
      </c>
      <c r="O78" s="74" t="s">
        <v>135</v>
      </c>
      <c r="P78" s="74">
        <v>20</v>
      </c>
      <c r="Q78" s="73">
        <v>1020.4</v>
      </c>
      <c r="R78" s="74">
        <v>15.6</v>
      </c>
      <c r="S78" s="74">
        <v>46</v>
      </c>
      <c r="T78" s="74">
        <v>7</v>
      </c>
      <c r="U78" s="74" t="s">
        <v>137</v>
      </c>
      <c r="V78" s="74">
        <v>19</v>
      </c>
      <c r="W78" s="97">
        <v>1015.8</v>
      </c>
    </row>
    <row r="79" spans="1:23" ht="13.5" thickBot="1" x14ac:dyDescent="0.25">
      <c r="A79" s="51">
        <f t="shared" si="1"/>
        <v>41484</v>
      </c>
      <c r="B79" s="96">
        <v>29</v>
      </c>
      <c r="C79" s="73" t="s">
        <v>128</v>
      </c>
      <c r="D79" s="74">
        <v>10.3</v>
      </c>
      <c r="E79" s="73">
        <v>17.8</v>
      </c>
      <c r="F79" s="73">
        <v>0</v>
      </c>
      <c r="G79" s="73">
        <v>2</v>
      </c>
      <c r="H79" s="73">
        <v>7.1</v>
      </c>
      <c r="I79" s="75" t="s">
        <v>127</v>
      </c>
      <c r="J79" s="74">
        <v>50</v>
      </c>
      <c r="K79" s="76">
        <v>0.47291666666666665</v>
      </c>
      <c r="L79" s="74">
        <v>13.6</v>
      </c>
      <c r="M79" s="74">
        <v>57</v>
      </c>
      <c r="N79" s="81">
        <v>1</v>
      </c>
      <c r="O79" s="75" t="s">
        <v>138</v>
      </c>
      <c r="P79" s="74">
        <v>19</v>
      </c>
      <c r="Q79" s="73">
        <v>1010.9</v>
      </c>
      <c r="R79" s="79">
        <v>17.2</v>
      </c>
      <c r="S79" s="81">
        <v>33</v>
      </c>
      <c r="T79" s="74">
        <v>3</v>
      </c>
      <c r="U79" s="75" t="s">
        <v>138</v>
      </c>
      <c r="V79" s="74">
        <v>20</v>
      </c>
      <c r="W79" s="97">
        <v>1009.4</v>
      </c>
    </row>
    <row r="80" spans="1:23" ht="13.5" thickBot="1" x14ac:dyDescent="0.25">
      <c r="A80" s="51">
        <f t="shared" si="1"/>
        <v>41485</v>
      </c>
      <c r="B80" s="96">
        <v>30</v>
      </c>
      <c r="C80" s="73" t="s">
        <v>130</v>
      </c>
      <c r="D80" s="74">
        <v>7.1</v>
      </c>
      <c r="E80" s="73">
        <v>13.3</v>
      </c>
      <c r="F80" s="73">
        <v>0</v>
      </c>
      <c r="G80" s="73">
        <v>3.4</v>
      </c>
      <c r="H80" s="73">
        <v>7.9</v>
      </c>
      <c r="I80" s="75" t="s">
        <v>127</v>
      </c>
      <c r="J80" s="74">
        <v>37</v>
      </c>
      <c r="K80" s="76">
        <v>0.45277777777777778</v>
      </c>
      <c r="L80" s="74">
        <v>9.1999999999999993</v>
      </c>
      <c r="M80" s="74">
        <v>66</v>
      </c>
      <c r="N80" s="81">
        <v>1</v>
      </c>
      <c r="O80" s="75" t="s">
        <v>138</v>
      </c>
      <c r="P80" s="74">
        <v>17</v>
      </c>
      <c r="Q80" s="73">
        <v>1017.3</v>
      </c>
      <c r="R80" s="74">
        <v>11.9</v>
      </c>
      <c r="S80" s="74">
        <v>44</v>
      </c>
      <c r="T80" s="74">
        <v>3</v>
      </c>
      <c r="U80" s="75" t="s">
        <v>133</v>
      </c>
      <c r="V80" s="74">
        <v>28</v>
      </c>
      <c r="W80" s="97">
        <v>1018.3</v>
      </c>
    </row>
    <row r="81" spans="1:23" ht="13.5" thickBot="1" x14ac:dyDescent="0.25">
      <c r="A81" s="51">
        <f t="shared" si="1"/>
        <v>41486</v>
      </c>
      <c r="B81" s="96">
        <v>31</v>
      </c>
      <c r="C81" s="73" t="s">
        <v>115</v>
      </c>
      <c r="D81" s="74">
        <v>2.8</v>
      </c>
      <c r="E81" s="73">
        <v>13.2</v>
      </c>
      <c r="F81" s="73">
        <v>0</v>
      </c>
      <c r="G81" s="73">
        <v>2.2000000000000002</v>
      </c>
      <c r="H81" s="78">
        <v>9.1999999999999993</v>
      </c>
      <c r="I81" s="75" t="s">
        <v>127</v>
      </c>
      <c r="J81" s="74">
        <v>26</v>
      </c>
      <c r="K81" s="76">
        <v>0.39583333333333331</v>
      </c>
      <c r="L81" s="74">
        <v>5.9</v>
      </c>
      <c r="M81" s="74">
        <v>70</v>
      </c>
      <c r="N81" s="81">
        <v>1</v>
      </c>
      <c r="O81" s="75" t="s">
        <v>127</v>
      </c>
      <c r="P81" s="74">
        <v>11</v>
      </c>
      <c r="Q81" s="73">
        <v>1024.5999999999999</v>
      </c>
      <c r="R81" s="74">
        <v>13</v>
      </c>
      <c r="S81" s="74">
        <v>46</v>
      </c>
      <c r="T81" s="81">
        <v>1</v>
      </c>
      <c r="U81" s="75" t="s">
        <v>138</v>
      </c>
      <c r="V81" s="74">
        <v>11</v>
      </c>
      <c r="W81" s="97">
        <v>1022.6</v>
      </c>
    </row>
    <row r="82" spans="1:23" ht="13.5" thickBot="1" x14ac:dyDescent="0.25">
      <c r="B82" s="150" t="s">
        <v>158</v>
      </c>
      <c r="C82" s="151"/>
      <c r="D82" s="151"/>
      <c r="E82" s="151"/>
      <c r="F82" s="151"/>
      <c r="G82" s="151"/>
      <c r="H82" s="151"/>
      <c r="I82" s="151"/>
      <c r="J82" s="151"/>
      <c r="K82" s="151"/>
      <c r="L82" s="151"/>
      <c r="M82" s="151"/>
      <c r="N82" s="151"/>
      <c r="O82" s="151"/>
      <c r="P82" s="151"/>
      <c r="Q82" s="151"/>
      <c r="R82" s="151"/>
      <c r="S82" s="151"/>
      <c r="T82" s="151"/>
      <c r="U82" s="151"/>
      <c r="V82" s="151"/>
      <c r="W82" s="152"/>
    </row>
    <row r="83" spans="1:23" ht="12.75" customHeight="1" x14ac:dyDescent="0.2">
      <c r="B83" s="153" t="s">
        <v>140</v>
      </c>
      <c r="C83" s="154"/>
      <c r="D83" s="85">
        <v>5.6</v>
      </c>
      <c r="E83" s="86">
        <v>14</v>
      </c>
      <c r="F83" s="86"/>
      <c r="G83" s="86">
        <v>1.6</v>
      </c>
      <c r="H83" s="86">
        <v>4.3</v>
      </c>
      <c r="I83" s="87"/>
      <c r="J83" s="85"/>
      <c r="K83" s="86"/>
      <c r="L83" s="85">
        <v>8.6999999999999993</v>
      </c>
      <c r="M83" s="85">
        <v>74</v>
      </c>
      <c r="N83" s="85">
        <v>4</v>
      </c>
      <c r="O83" s="87"/>
      <c r="P83" s="85">
        <v>16</v>
      </c>
      <c r="Q83" s="86">
        <v>1016</v>
      </c>
      <c r="R83" s="85">
        <v>12.6</v>
      </c>
      <c r="S83" s="85">
        <v>58</v>
      </c>
      <c r="T83" s="85">
        <v>5</v>
      </c>
      <c r="U83" s="87"/>
      <c r="V83" s="85">
        <v>18</v>
      </c>
      <c r="W83" s="101">
        <v>1014.8</v>
      </c>
    </row>
    <row r="84" spans="1:23" ht="12.75" customHeight="1" x14ac:dyDescent="0.2">
      <c r="B84" s="155" t="s">
        <v>141</v>
      </c>
      <c r="C84" s="156"/>
      <c r="D84" s="88">
        <v>0.3</v>
      </c>
      <c r="E84" s="89">
        <v>8.6999999999999993</v>
      </c>
      <c r="F84" s="89">
        <v>0</v>
      </c>
      <c r="G84" s="89">
        <v>0.2</v>
      </c>
      <c r="H84" s="89">
        <v>0</v>
      </c>
      <c r="I84" s="90"/>
      <c r="J84" s="88"/>
      <c r="K84" s="89"/>
      <c r="L84" s="88">
        <v>2.6</v>
      </c>
      <c r="M84" s="88">
        <v>52</v>
      </c>
      <c r="N84" s="88">
        <v>1</v>
      </c>
      <c r="O84" s="90" t="s">
        <v>138</v>
      </c>
      <c r="P84" s="88">
        <v>6</v>
      </c>
      <c r="Q84" s="89">
        <v>990.1</v>
      </c>
      <c r="R84" s="88">
        <v>6.2</v>
      </c>
      <c r="S84" s="88">
        <v>33</v>
      </c>
      <c r="T84" s="88">
        <v>1</v>
      </c>
      <c r="U84" s="90" t="s">
        <v>146</v>
      </c>
      <c r="V84" s="88">
        <v>7</v>
      </c>
      <c r="W84" s="102">
        <v>990.6</v>
      </c>
    </row>
    <row r="85" spans="1:23" ht="12.75" customHeight="1" x14ac:dyDescent="0.2">
      <c r="B85" s="159" t="s">
        <v>142</v>
      </c>
      <c r="C85" s="160"/>
      <c r="D85" s="91">
        <v>11.5</v>
      </c>
      <c r="E85" s="92">
        <v>19.600000000000001</v>
      </c>
      <c r="F85" s="92">
        <v>44.4</v>
      </c>
      <c r="G85" s="92">
        <v>4.5999999999999996</v>
      </c>
      <c r="H85" s="92">
        <v>9.1999999999999993</v>
      </c>
      <c r="I85" s="93" t="s">
        <v>127</v>
      </c>
      <c r="J85" s="91">
        <v>74</v>
      </c>
      <c r="K85" s="92"/>
      <c r="L85" s="91">
        <v>16.600000000000001</v>
      </c>
      <c r="M85" s="91">
        <v>93</v>
      </c>
      <c r="N85" s="91">
        <v>8</v>
      </c>
      <c r="O85" s="93" t="s">
        <v>129</v>
      </c>
      <c r="P85" s="91">
        <v>35</v>
      </c>
      <c r="Q85" s="92">
        <v>1035.9000000000001</v>
      </c>
      <c r="R85" s="91">
        <v>17.2</v>
      </c>
      <c r="S85" s="91">
        <v>90</v>
      </c>
      <c r="T85" s="91">
        <v>8</v>
      </c>
      <c r="U85" s="93" t="s">
        <v>146</v>
      </c>
      <c r="V85" s="91">
        <v>37</v>
      </c>
      <c r="W85" s="103">
        <v>1033.7</v>
      </c>
    </row>
    <row r="86" spans="1:23" ht="13.5" thickBot="1" x14ac:dyDescent="0.25">
      <c r="B86" s="161" t="s">
        <v>143</v>
      </c>
      <c r="C86" s="162"/>
      <c r="D86" s="74"/>
      <c r="E86" s="73"/>
      <c r="F86" s="73">
        <v>78.599999999999994</v>
      </c>
      <c r="G86" s="73">
        <v>50.4</v>
      </c>
      <c r="H86" s="73">
        <v>133.19999999999999</v>
      </c>
      <c r="I86" s="75"/>
      <c r="J86" s="74"/>
      <c r="K86" s="73"/>
      <c r="L86" s="74"/>
      <c r="M86" s="74"/>
      <c r="N86" s="74"/>
      <c r="O86" s="75"/>
      <c r="P86" s="74"/>
      <c r="Q86" s="73"/>
      <c r="R86" s="74"/>
      <c r="S86" s="74"/>
      <c r="T86" s="74"/>
      <c r="U86" s="75"/>
      <c r="V86" s="74"/>
      <c r="W86" s="97"/>
    </row>
    <row r="89" spans="1:23" ht="20.25" x14ac:dyDescent="0.2">
      <c r="B89" s="66" t="s">
        <v>154</v>
      </c>
    </row>
    <row r="90" spans="1:23" ht="20.25" x14ac:dyDescent="0.2">
      <c r="B90" s="66" t="s">
        <v>159</v>
      </c>
    </row>
    <row r="91" spans="1:23" ht="13.5" thickBot="1" x14ac:dyDescent="0.25">
      <c r="B91" s="104"/>
    </row>
    <row r="92" spans="1:23" ht="13.5" thickTop="1" x14ac:dyDescent="0.2">
      <c r="B92" s="132" t="s">
        <v>7</v>
      </c>
      <c r="C92" s="135" t="s">
        <v>93</v>
      </c>
      <c r="D92" s="138" t="s">
        <v>94</v>
      </c>
      <c r="E92" s="139"/>
      <c r="F92" s="130" t="s">
        <v>95</v>
      </c>
      <c r="G92" s="130" t="s">
        <v>96</v>
      </c>
      <c r="H92" s="130" t="s">
        <v>97</v>
      </c>
      <c r="I92" s="138" t="s">
        <v>98</v>
      </c>
      <c r="J92" s="140"/>
      <c r="K92" s="139"/>
      <c r="L92" s="141">
        <v>0.375</v>
      </c>
      <c r="M92" s="142"/>
      <c r="N92" s="142"/>
      <c r="O92" s="142"/>
      <c r="P92" s="142"/>
      <c r="Q92" s="143"/>
      <c r="R92" s="141">
        <v>0.625</v>
      </c>
      <c r="S92" s="142"/>
      <c r="T92" s="142"/>
      <c r="U92" s="142"/>
      <c r="V92" s="142"/>
      <c r="W92" s="144"/>
    </row>
    <row r="93" spans="1:23" x14ac:dyDescent="0.2">
      <c r="B93" s="133"/>
      <c r="C93" s="136"/>
      <c r="D93" s="69" t="s">
        <v>99</v>
      </c>
      <c r="E93" s="70" t="s">
        <v>100</v>
      </c>
      <c r="F93" s="131"/>
      <c r="G93" s="131"/>
      <c r="H93" s="131"/>
      <c r="I93" s="68" t="s">
        <v>101</v>
      </c>
      <c r="J93" s="69" t="s">
        <v>102</v>
      </c>
      <c r="K93" s="70" t="s">
        <v>73</v>
      </c>
      <c r="L93" s="69" t="s">
        <v>103</v>
      </c>
      <c r="M93" s="69" t="s">
        <v>104</v>
      </c>
      <c r="N93" s="69" t="s">
        <v>105</v>
      </c>
      <c r="O93" s="68" t="s">
        <v>101</v>
      </c>
      <c r="P93" s="69" t="s">
        <v>102</v>
      </c>
      <c r="Q93" s="70" t="s">
        <v>106</v>
      </c>
      <c r="R93" s="69" t="s">
        <v>103</v>
      </c>
      <c r="S93" s="69" t="s">
        <v>104</v>
      </c>
      <c r="T93" s="69" t="s">
        <v>105</v>
      </c>
      <c r="U93" s="68" t="s">
        <v>101</v>
      </c>
      <c r="V93" s="69" t="s">
        <v>102</v>
      </c>
      <c r="W93" s="94" t="s">
        <v>106</v>
      </c>
    </row>
    <row r="94" spans="1:23" ht="14.25" thickBot="1" x14ac:dyDescent="0.25">
      <c r="B94" s="134"/>
      <c r="C94" s="137"/>
      <c r="D94" s="71" t="s">
        <v>107</v>
      </c>
      <c r="E94" s="72" t="s">
        <v>107</v>
      </c>
      <c r="F94" s="72" t="s">
        <v>108</v>
      </c>
      <c r="G94" s="72" t="s">
        <v>108</v>
      </c>
      <c r="H94" s="72" t="s">
        <v>109</v>
      </c>
      <c r="I94" s="145" t="s">
        <v>110</v>
      </c>
      <c r="J94" s="146"/>
      <c r="K94" s="72" t="s">
        <v>111</v>
      </c>
      <c r="L94" s="71" t="s">
        <v>107</v>
      </c>
      <c r="M94" s="71" t="s">
        <v>112</v>
      </c>
      <c r="N94" s="71" t="s">
        <v>113</v>
      </c>
      <c r="O94" s="147" t="s">
        <v>110</v>
      </c>
      <c r="P94" s="146"/>
      <c r="Q94" s="72" t="s">
        <v>114</v>
      </c>
      <c r="R94" s="71" t="s">
        <v>107</v>
      </c>
      <c r="S94" s="71" t="s">
        <v>112</v>
      </c>
      <c r="T94" s="71" t="s">
        <v>113</v>
      </c>
      <c r="U94" s="147" t="s">
        <v>110</v>
      </c>
      <c r="V94" s="146"/>
      <c r="W94" s="95" t="s">
        <v>114</v>
      </c>
    </row>
    <row r="95" spans="1:23" ht="13.5" thickBot="1" x14ac:dyDescent="0.25">
      <c r="A95" s="51">
        <v>41487</v>
      </c>
      <c r="B95" s="96">
        <v>1</v>
      </c>
      <c r="C95" s="73" t="s">
        <v>119</v>
      </c>
      <c r="D95" s="74">
        <v>3.8</v>
      </c>
      <c r="E95" s="73">
        <v>14.7</v>
      </c>
      <c r="F95" s="73">
        <v>0</v>
      </c>
      <c r="G95" s="73">
        <v>1.4</v>
      </c>
      <c r="H95" s="78">
        <v>9.8000000000000007</v>
      </c>
      <c r="I95" s="75" t="s">
        <v>135</v>
      </c>
      <c r="J95" s="74">
        <v>37</v>
      </c>
      <c r="K95" s="76">
        <v>0.57777777777777783</v>
      </c>
      <c r="L95" s="74">
        <v>6.6</v>
      </c>
      <c r="M95" s="74">
        <v>81</v>
      </c>
      <c r="N95" s="74">
        <v>2</v>
      </c>
      <c r="O95" s="80" t="s">
        <v>135</v>
      </c>
      <c r="P95" s="81">
        <v>7</v>
      </c>
      <c r="Q95" s="73">
        <v>1021.1</v>
      </c>
      <c r="R95" s="74">
        <v>13</v>
      </c>
      <c r="S95" s="74">
        <v>50</v>
      </c>
      <c r="T95" s="74">
        <v>2</v>
      </c>
      <c r="U95" s="75" t="s">
        <v>135</v>
      </c>
      <c r="V95" s="74">
        <v>22</v>
      </c>
      <c r="W95" s="97">
        <v>1016.8</v>
      </c>
    </row>
    <row r="96" spans="1:23" ht="13.5" thickBot="1" x14ac:dyDescent="0.25">
      <c r="A96" s="51">
        <f>A95+1</f>
        <v>41488</v>
      </c>
      <c r="B96" s="96">
        <v>2</v>
      </c>
      <c r="C96" s="73" t="s">
        <v>123</v>
      </c>
      <c r="D96" s="74">
        <v>5.4</v>
      </c>
      <c r="E96" s="73">
        <v>13.7</v>
      </c>
      <c r="F96" s="73">
        <v>0</v>
      </c>
      <c r="G96" s="73">
        <v>2.4</v>
      </c>
      <c r="H96" s="73">
        <v>0.7</v>
      </c>
      <c r="I96" s="75" t="s">
        <v>135</v>
      </c>
      <c r="J96" s="74">
        <v>52</v>
      </c>
      <c r="K96" s="76">
        <v>0.59305555555555556</v>
      </c>
      <c r="L96" s="74">
        <v>10.4</v>
      </c>
      <c r="M96" s="74">
        <v>58</v>
      </c>
      <c r="N96" s="74">
        <v>6</v>
      </c>
      <c r="O96" s="75" t="s">
        <v>135</v>
      </c>
      <c r="P96" s="74">
        <v>24</v>
      </c>
      <c r="Q96" s="73">
        <v>1005.7</v>
      </c>
      <c r="R96" s="74">
        <v>13.2</v>
      </c>
      <c r="S96" s="74">
        <v>57</v>
      </c>
      <c r="T96" s="74">
        <v>7</v>
      </c>
      <c r="U96" s="75" t="s">
        <v>135</v>
      </c>
      <c r="V96" s="74">
        <v>31</v>
      </c>
      <c r="W96" s="97">
        <v>997.8</v>
      </c>
    </row>
    <row r="97" spans="1:23" ht="13.5" thickBot="1" x14ac:dyDescent="0.25">
      <c r="A97" s="51">
        <f t="shared" ref="A97:A125" si="2">A96+1</f>
        <v>41489</v>
      </c>
      <c r="B97" s="96">
        <v>3</v>
      </c>
      <c r="C97" s="73" t="s">
        <v>125</v>
      </c>
      <c r="D97" s="74">
        <v>4.9000000000000004</v>
      </c>
      <c r="E97" s="73">
        <v>12.4</v>
      </c>
      <c r="F97" s="73">
        <v>2.2000000000000002</v>
      </c>
      <c r="G97" s="73">
        <v>1.4</v>
      </c>
      <c r="H97" s="73">
        <v>3.8</v>
      </c>
      <c r="I97" s="75" t="s">
        <v>138</v>
      </c>
      <c r="J97" s="74">
        <v>48</v>
      </c>
      <c r="K97" s="76">
        <v>0.9375</v>
      </c>
      <c r="L97" s="74">
        <v>7.3</v>
      </c>
      <c r="M97" s="74">
        <v>58</v>
      </c>
      <c r="N97" s="74">
        <v>3</v>
      </c>
      <c r="O97" s="75" t="s">
        <v>138</v>
      </c>
      <c r="P97" s="74">
        <v>15</v>
      </c>
      <c r="Q97" s="73">
        <v>1001.7</v>
      </c>
      <c r="R97" s="74">
        <v>10.1</v>
      </c>
      <c r="S97" s="79">
        <v>74</v>
      </c>
      <c r="T97" s="74">
        <v>7</v>
      </c>
      <c r="U97" s="75" t="s">
        <v>138</v>
      </c>
      <c r="V97" s="74">
        <v>15</v>
      </c>
      <c r="W97" s="97">
        <v>993.9</v>
      </c>
    </row>
    <row r="98" spans="1:23" ht="13.5" thickBot="1" x14ac:dyDescent="0.25">
      <c r="A98" s="51">
        <f t="shared" si="2"/>
        <v>41490</v>
      </c>
      <c r="B98" s="99">
        <v>4</v>
      </c>
      <c r="C98" s="73" t="s">
        <v>126</v>
      </c>
      <c r="D98" s="74">
        <v>6.8</v>
      </c>
      <c r="E98" s="73">
        <v>13.3</v>
      </c>
      <c r="F98" s="73">
        <v>0.4</v>
      </c>
      <c r="G98" s="73">
        <v>2.2000000000000002</v>
      </c>
      <c r="H98" s="73">
        <v>7.8</v>
      </c>
      <c r="I98" s="74" t="s">
        <v>133</v>
      </c>
      <c r="J98" s="74">
        <v>41</v>
      </c>
      <c r="K98" s="76">
        <v>0.47361111111111115</v>
      </c>
      <c r="L98" s="74">
        <v>9.8000000000000007</v>
      </c>
      <c r="M98" s="74">
        <v>64</v>
      </c>
      <c r="N98" s="81">
        <v>1</v>
      </c>
      <c r="O98" s="74" t="s">
        <v>127</v>
      </c>
      <c r="P98" s="74">
        <v>17</v>
      </c>
      <c r="Q98" s="73">
        <v>998.7</v>
      </c>
      <c r="R98" s="74">
        <v>10.6</v>
      </c>
      <c r="S98" s="74">
        <v>59</v>
      </c>
      <c r="T98" s="74">
        <v>4</v>
      </c>
      <c r="U98" s="74" t="s">
        <v>133</v>
      </c>
      <c r="V98" s="74">
        <v>26</v>
      </c>
      <c r="W98" s="97">
        <v>1002.4</v>
      </c>
    </row>
    <row r="99" spans="1:23" ht="13.5" thickBot="1" x14ac:dyDescent="0.25">
      <c r="A99" s="51">
        <f t="shared" si="2"/>
        <v>41491</v>
      </c>
      <c r="B99" s="96">
        <v>5</v>
      </c>
      <c r="C99" s="73" t="s">
        <v>128</v>
      </c>
      <c r="D99" s="81">
        <v>0.3</v>
      </c>
      <c r="E99" s="73">
        <v>14.2</v>
      </c>
      <c r="F99" s="73">
        <v>0</v>
      </c>
      <c r="G99" s="73">
        <v>2</v>
      </c>
      <c r="H99" s="73">
        <v>7.4</v>
      </c>
      <c r="I99" s="75" t="s">
        <v>135</v>
      </c>
      <c r="J99" s="74">
        <v>39</v>
      </c>
      <c r="K99" s="76">
        <v>0.74375000000000002</v>
      </c>
      <c r="L99" s="81">
        <v>3.7</v>
      </c>
      <c r="M99" s="74">
        <v>75</v>
      </c>
      <c r="N99" s="74">
        <v>2</v>
      </c>
      <c r="O99" s="75" t="s">
        <v>127</v>
      </c>
      <c r="P99" s="74">
        <v>11</v>
      </c>
      <c r="Q99" s="73">
        <v>1007</v>
      </c>
      <c r="R99" s="74">
        <v>13.7</v>
      </c>
      <c r="S99" s="74">
        <v>49</v>
      </c>
      <c r="T99" s="74">
        <v>6</v>
      </c>
      <c r="U99" s="75" t="s">
        <v>135</v>
      </c>
      <c r="V99" s="74">
        <v>15</v>
      </c>
      <c r="W99" s="97">
        <v>1000.7</v>
      </c>
    </row>
    <row r="100" spans="1:23" ht="13.5" thickBot="1" x14ac:dyDescent="0.25">
      <c r="A100" s="51">
        <f t="shared" si="2"/>
        <v>41492</v>
      </c>
      <c r="B100" s="96">
        <v>6</v>
      </c>
      <c r="C100" s="73" t="s">
        <v>130</v>
      </c>
      <c r="D100" s="74">
        <v>3.6</v>
      </c>
      <c r="E100" s="73">
        <v>12.2</v>
      </c>
      <c r="F100" s="73">
        <v>1.8</v>
      </c>
      <c r="G100" s="73">
        <v>1.8</v>
      </c>
      <c r="H100" s="73">
        <v>6.2</v>
      </c>
      <c r="I100" s="75" t="s">
        <v>121</v>
      </c>
      <c r="J100" s="74">
        <v>61</v>
      </c>
      <c r="K100" s="76">
        <v>0.56736111111111109</v>
      </c>
      <c r="L100" s="74">
        <v>9.9</v>
      </c>
      <c r="M100" s="74">
        <v>65</v>
      </c>
      <c r="N100" s="74">
        <v>2</v>
      </c>
      <c r="O100" s="75" t="s">
        <v>127</v>
      </c>
      <c r="P100" s="74">
        <v>28</v>
      </c>
      <c r="Q100" s="73">
        <v>993.1</v>
      </c>
      <c r="R100" s="74">
        <v>10.199999999999999</v>
      </c>
      <c r="S100" s="74">
        <v>50</v>
      </c>
      <c r="T100" s="74">
        <v>5</v>
      </c>
      <c r="U100" s="75" t="s">
        <v>127</v>
      </c>
      <c r="V100" s="74">
        <v>20</v>
      </c>
      <c r="W100" s="97">
        <v>995.8</v>
      </c>
    </row>
    <row r="101" spans="1:23" ht="13.5" thickBot="1" x14ac:dyDescent="0.25">
      <c r="A101" s="51">
        <f t="shared" si="2"/>
        <v>41493</v>
      </c>
      <c r="B101" s="96">
        <v>7</v>
      </c>
      <c r="C101" s="73" t="s">
        <v>115</v>
      </c>
      <c r="D101" s="74">
        <v>2.6</v>
      </c>
      <c r="E101" s="73">
        <v>11.3</v>
      </c>
      <c r="F101" s="73">
        <v>1.2</v>
      </c>
      <c r="G101" s="73">
        <v>2.4</v>
      </c>
      <c r="H101" s="73">
        <v>5</v>
      </c>
      <c r="I101" s="75" t="s">
        <v>138</v>
      </c>
      <c r="J101" s="74">
        <v>30</v>
      </c>
      <c r="K101" s="76">
        <v>2.2916666666666669E-2</v>
      </c>
      <c r="L101" s="74">
        <v>7.9</v>
      </c>
      <c r="M101" s="74">
        <v>68</v>
      </c>
      <c r="N101" s="74">
        <v>5</v>
      </c>
      <c r="O101" s="75" t="s">
        <v>127</v>
      </c>
      <c r="P101" s="74">
        <v>13</v>
      </c>
      <c r="Q101" s="73">
        <v>1007</v>
      </c>
      <c r="R101" s="74">
        <v>9.8000000000000007</v>
      </c>
      <c r="S101" s="74">
        <v>67</v>
      </c>
      <c r="T101" s="74">
        <v>7</v>
      </c>
      <c r="U101" s="75" t="s">
        <v>131</v>
      </c>
      <c r="V101" s="74">
        <v>15</v>
      </c>
      <c r="W101" s="97">
        <v>1007.1</v>
      </c>
    </row>
    <row r="102" spans="1:23" ht="13.5" thickBot="1" x14ac:dyDescent="0.25">
      <c r="A102" s="51">
        <f t="shared" si="2"/>
        <v>41494</v>
      </c>
      <c r="B102" s="96">
        <v>8</v>
      </c>
      <c r="C102" s="73" t="s">
        <v>119</v>
      </c>
      <c r="D102" s="74">
        <v>1.5</v>
      </c>
      <c r="E102" s="73">
        <v>11.3</v>
      </c>
      <c r="F102" s="73">
        <v>1.6</v>
      </c>
      <c r="G102" s="73">
        <v>1.6</v>
      </c>
      <c r="H102" s="73">
        <v>9.1999999999999993</v>
      </c>
      <c r="I102" s="80" t="s">
        <v>127</v>
      </c>
      <c r="J102" s="81">
        <v>28</v>
      </c>
      <c r="K102" s="84">
        <v>0.40833333333333338</v>
      </c>
      <c r="L102" s="74">
        <v>4.2</v>
      </c>
      <c r="M102" s="74">
        <v>84</v>
      </c>
      <c r="N102" s="81">
        <v>1</v>
      </c>
      <c r="O102" s="75" t="s">
        <v>127</v>
      </c>
      <c r="P102" s="74">
        <v>17</v>
      </c>
      <c r="Q102" s="73">
        <v>1016.6</v>
      </c>
      <c r="R102" s="74">
        <v>10.9</v>
      </c>
      <c r="S102" s="74">
        <v>49</v>
      </c>
      <c r="T102" s="81">
        <v>1</v>
      </c>
      <c r="U102" s="80" t="s">
        <v>137</v>
      </c>
      <c r="V102" s="81">
        <v>4</v>
      </c>
      <c r="W102" s="97">
        <v>1014.9</v>
      </c>
    </row>
    <row r="103" spans="1:23" ht="13.5" thickBot="1" x14ac:dyDescent="0.25">
      <c r="A103" s="51">
        <f t="shared" si="2"/>
        <v>41495</v>
      </c>
      <c r="B103" s="96">
        <v>9</v>
      </c>
      <c r="C103" s="73" t="s">
        <v>123</v>
      </c>
      <c r="D103" s="74">
        <v>3.1</v>
      </c>
      <c r="E103" s="73">
        <v>12.8</v>
      </c>
      <c r="F103" s="73">
        <v>1.8</v>
      </c>
      <c r="G103" s="73">
        <v>0.8</v>
      </c>
      <c r="H103" s="77">
        <v>0.3</v>
      </c>
      <c r="I103" s="75" t="s">
        <v>135</v>
      </c>
      <c r="J103" s="74">
        <v>56</v>
      </c>
      <c r="K103" s="76">
        <v>0.50416666666666665</v>
      </c>
      <c r="L103" s="74">
        <v>7.1</v>
      </c>
      <c r="M103" s="74">
        <v>85</v>
      </c>
      <c r="N103" s="74">
        <v>7</v>
      </c>
      <c r="O103" s="75" t="s">
        <v>138</v>
      </c>
      <c r="P103" s="74">
        <v>13</v>
      </c>
      <c r="Q103" s="73">
        <v>1005.4</v>
      </c>
      <c r="R103" s="74">
        <v>12.3</v>
      </c>
      <c r="S103" s="74">
        <v>70</v>
      </c>
      <c r="T103" s="74">
        <v>7</v>
      </c>
      <c r="U103" s="75" t="s">
        <v>135</v>
      </c>
      <c r="V103" s="74">
        <v>19</v>
      </c>
      <c r="W103" s="97">
        <v>997.7</v>
      </c>
    </row>
    <row r="104" spans="1:23" ht="13.5" thickBot="1" x14ac:dyDescent="0.25">
      <c r="A104" s="51">
        <f t="shared" si="2"/>
        <v>41496</v>
      </c>
      <c r="B104" s="96">
        <v>10</v>
      </c>
      <c r="C104" s="73" t="s">
        <v>125</v>
      </c>
      <c r="D104" s="74">
        <v>5.8</v>
      </c>
      <c r="E104" s="73">
        <v>11.7</v>
      </c>
      <c r="F104" s="73">
        <v>1.2</v>
      </c>
      <c r="G104" s="77">
        <v>0.4</v>
      </c>
      <c r="H104" s="73">
        <v>4.7</v>
      </c>
      <c r="I104" s="75" t="s">
        <v>133</v>
      </c>
      <c r="J104" s="74">
        <v>67</v>
      </c>
      <c r="K104" s="76">
        <v>0.12222222222222223</v>
      </c>
      <c r="L104" s="74">
        <v>9.1999999999999993</v>
      </c>
      <c r="M104" s="74">
        <v>55</v>
      </c>
      <c r="N104" s="74">
        <v>5</v>
      </c>
      <c r="O104" s="75" t="s">
        <v>133</v>
      </c>
      <c r="P104" s="74">
        <v>20</v>
      </c>
      <c r="Q104" s="73">
        <v>1001.5</v>
      </c>
      <c r="R104" s="74">
        <v>10.3</v>
      </c>
      <c r="S104" s="74">
        <v>65</v>
      </c>
      <c r="T104" s="74">
        <v>3</v>
      </c>
      <c r="U104" s="75" t="s">
        <v>138</v>
      </c>
      <c r="V104" s="74">
        <v>13</v>
      </c>
      <c r="W104" s="97">
        <v>1003.3</v>
      </c>
    </row>
    <row r="105" spans="1:23" ht="13.5" thickBot="1" x14ac:dyDescent="0.25">
      <c r="A105" s="51">
        <f t="shared" si="2"/>
        <v>41497</v>
      </c>
      <c r="B105" s="99">
        <v>11</v>
      </c>
      <c r="C105" s="73" t="s">
        <v>126</v>
      </c>
      <c r="D105" s="74">
        <v>3.3</v>
      </c>
      <c r="E105" s="73">
        <v>16.5</v>
      </c>
      <c r="F105" s="73">
        <v>3.2</v>
      </c>
      <c r="G105" s="73">
        <v>2</v>
      </c>
      <c r="H105" s="73">
        <v>6.9</v>
      </c>
      <c r="I105" s="74" t="s">
        <v>127</v>
      </c>
      <c r="J105" s="74">
        <v>41</v>
      </c>
      <c r="K105" s="76">
        <v>0.63194444444444442</v>
      </c>
      <c r="L105" s="74">
        <v>10</v>
      </c>
      <c r="M105" s="74">
        <v>68</v>
      </c>
      <c r="N105" s="74">
        <v>2</v>
      </c>
      <c r="O105" s="81" t="s">
        <v>121</v>
      </c>
      <c r="P105" s="81">
        <v>7</v>
      </c>
      <c r="Q105" s="73">
        <v>1006.9</v>
      </c>
      <c r="R105" s="74">
        <v>15.6</v>
      </c>
      <c r="S105" s="74">
        <v>48</v>
      </c>
      <c r="T105" s="74">
        <v>3</v>
      </c>
      <c r="U105" s="74" t="s">
        <v>127</v>
      </c>
      <c r="V105" s="74">
        <v>24</v>
      </c>
      <c r="W105" s="97">
        <v>1001.4</v>
      </c>
    </row>
    <row r="106" spans="1:23" ht="13.5" thickBot="1" x14ac:dyDescent="0.25">
      <c r="A106" s="51">
        <f t="shared" si="2"/>
        <v>41498</v>
      </c>
      <c r="B106" s="96">
        <v>12</v>
      </c>
      <c r="C106" s="73" t="s">
        <v>128</v>
      </c>
      <c r="D106" s="74">
        <v>5.3</v>
      </c>
      <c r="E106" s="73">
        <v>12.2</v>
      </c>
      <c r="F106" s="73">
        <v>0.8</v>
      </c>
      <c r="G106" s="78">
        <v>4.8</v>
      </c>
      <c r="H106" s="73">
        <v>4.5</v>
      </c>
      <c r="I106" s="75" t="s">
        <v>133</v>
      </c>
      <c r="J106" s="74">
        <v>48</v>
      </c>
      <c r="K106" s="76">
        <v>0.2673611111111111</v>
      </c>
      <c r="L106" s="74">
        <v>10.3</v>
      </c>
      <c r="M106" s="74">
        <v>68</v>
      </c>
      <c r="N106" s="74">
        <v>7</v>
      </c>
      <c r="O106" s="75" t="s">
        <v>133</v>
      </c>
      <c r="P106" s="74">
        <v>19</v>
      </c>
      <c r="Q106" s="73">
        <v>990.8</v>
      </c>
      <c r="R106" s="74">
        <v>11.6</v>
      </c>
      <c r="S106" s="74">
        <v>40</v>
      </c>
      <c r="T106" s="74">
        <v>3</v>
      </c>
      <c r="U106" s="75" t="s">
        <v>121</v>
      </c>
      <c r="V106" s="74">
        <v>19</v>
      </c>
      <c r="W106" s="97">
        <v>992.1</v>
      </c>
    </row>
    <row r="107" spans="1:23" ht="13.5" thickBot="1" x14ac:dyDescent="0.25">
      <c r="A107" s="51">
        <f t="shared" si="2"/>
        <v>41499</v>
      </c>
      <c r="B107" s="96">
        <v>13</v>
      </c>
      <c r="C107" s="73" t="s">
        <v>130</v>
      </c>
      <c r="D107" s="74">
        <v>4.5</v>
      </c>
      <c r="E107" s="73">
        <v>14.4</v>
      </c>
      <c r="F107" s="73">
        <v>1.2</v>
      </c>
      <c r="G107" s="73">
        <v>1</v>
      </c>
      <c r="H107" s="73">
        <v>7.2</v>
      </c>
      <c r="I107" s="82" t="s">
        <v>138</v>
      </c>
      <c r="J107" s="79">
        <v>76</v>
      </c>
      <c r="K107" s="83">
        <v>0.67499999999999993</v>
      </c>
      <c r="L107" s="74">
        <v>8</v>
      </c>
      <c r="M107" s="74">
        <v>58</v>
      </c>
      <c r="N107" s="74">
        <v>7</v>
      </c>
      <c r="O107" s="75" t="s">
        <v>138</v>
      </c>
      <c r="P107" s="74">
        <v>17</v>
      </c>
      <c r="Q107" s="73">
        <v>1000.1</v>
      </c>
      <c r="R107" s="74">
        <v>14.1</v>
      </c>
      <c r="S107" s="74">
        <v>44</v>
      </c>
      <c r="T107" s="74">
        <v>7</v>
      </c>
      <c r="U107" s="75" t="s">
        <v>138</v>
      </c>
      <c r="V107" s="74">
        <v>31</v>
      </c>
      <c r="W107" s="97">
        <v>992.3</v>
      </c>
    </row>
    <row r="108" spans="1:23" ht="13.5" thickBot="1" x14ac:dyDescent="0.25">
      <c r="A108" s="51">
        <f t="shared" si="2"/>
        <v>41500</v>
      </c>
      <c r="B108" s="96">
        <v>14</v>
      </c>
      <c r="C108" s="73" t="s">
        <v>115</v>
      </c>
      <c r="D108" s="74">
        <v>7.8</v>
      </c>
      <c r="E108" s="73">
        <v>12.6</v>
      </c>
      <c r="F108" s="73">
        <v>10.4</v>
      </c>
      <c r="G108" s="73">
        <v>4.2</v>
      </c>
      <c r="H108" s="73">
        <v>2.8</v>
      </c>
      <c r="I108" s="75" t="s">
        <v>124</v>
      </c>
      <c r="J108" s="74">
        <v>41</v>
      </c>
      <c r="K108" s="76">
        <v>0.81111111111111101</v>
      </c>
      <c r="L108" s="74">
        <v>9.6999999999999993</v>
      </c>
      <c r="M108" s="74">
        <v>69</v>
      </c>
      <c r="N108" s="74">
        <v>6</v>
      </c>
      <c r="O108" s="75" t="s">
        <v>138</v>
      </c>
      <c r="P108" s="74">
        <v>13</v>
      </c>
      <c r="Q108" s="73">
        <v>995.9</v>
      </c>
      <c r="R108" s="74">
        <v>11.4</v>
      </c>
      <c r="S108" s="74">
        <v>64</v>
      </c>
      <c r="T108" s="74">
        <v>7</v>
      </c>
      <c r="U108" s="75" t="s">
        <v>131</v>
      </c>
      <c r="V108" s="74">
        <v>13</v>
      </c>
      <c r="W108" s="97">
        <v>992.7</v>
      </c>
    </row>
    <row r="109" spans="1:23" ht="13.5" thickBot="1" x14ac:dyDescent="0.25">
      <c r="A109" s="51">
        <f t="shared" si="2"/>
        <v>41501</v>
      </c>
      <c r="B109" s="96">
        <v>15</v>
      </c>
      <c r="C109" s="73" t="s">
        <v>119</v>
      </c>
      <c r="D109" s="74">
        <v>3.7</v>
      </c>
      <c r="E109" s="73">
        <v>14.8</v>
      </c>
      <c r="F109" s="78">
        <v>18</v>
      </c>
      <c r="G109" s="73">
        <v>2.6</v>
      </c>
      <c r="H109" s="73">
        <v>6.7</v>
      </c>
      <c r="I109" s="75" t="s">
        <v>127</v>
      </c>
      <c r="J109" s="74">
        <v>46</v>
      </c>
      <c r="K109" s="76">
        <v>0.52638888888888891</v>
      </c>
      <c r="L109" s="74">
        <v>8.9</v>
      </c>
      <c r="M109" s="74">
        <v>61</v>
      </c>
      <c r="N109" s="81">
        <v>1</v>
      </c>
      <c r="O109" s="75" t="s">
        <v>135</v>
      </c>
      <c r="P109" s="74">
        <v>15</v>
      </c>
      <c r="Q109" s="73">
        <v>1010.6</v>
      </c>
      <c r="R109" s="74">
        <v>13.7</v>
      </c>
      <c r="S109" s="74">
        <v>54</v>
      </c>
      <c r="T109" s="74">
        <v>7</v>
      </c>
      <c r="U109" s="75" t="s">
        <v>133</v>
      </c>
      <c r="V109" s="74">
        <v>17</v>
      </c>
      <c r="W109" s="97">
        <v>1010.5</v>
      </c>
    </row>
    <row r="110" spans="1:23" ht="13.5" thickBot="1" x14ac:dyDescent="0.25">
      <c r="A110" s="51">
        <f t="shared" si="2"/>
        <v>41502</v>
      </c>
      <c r="B110" s="96">
        <v>16</v>
      </c>
      <c r="C110" s="73" t="s">
        <v>123</v>
      </c>
      <c r="D110" s="74">
        <v>6.1</v>
      </c>
      <c r="E110" s="73">
        <v>15.5</v>
      </c>
      <c r="F110" s="73">
        <v>0</v>
      </c>
      <c r="G110" s="73">
        <v>1.6</v>
      </c>
      <c r="H110" s="73">
        <v>5.8</v>
      </c>
      <c r="I110" s="75" t="s">
        <v>135</v>
      </c>
      <c r="J110" s="74">
        <v>54</v>
      </c>
      <c r="K110" s="76">
        <v>0.6</v>
      </c>
      <c r="L110" s="74">
        <v>11.5</v>
      </c>
      <c r="M110" s="74">
        <v>67</v>
      </c>
      <c r="N110" s="74">
        <v>7</v>
      </c>
      <c r="O110" s="75" t="s">
        <v>135</v>
      </c>
      <c r="P110" s="74">
        <v>24</v>
      </c>
      <c r="Q110" s="73">
        <v>1011.2</v>
      </c>
      <c r="R110" s="74">
        <v>14.5</v>
      </c>
      <c r="S110" s="74">
        <v>46</v>
      </c>
      <c r="T110" s="74">
        <v>7</v>
      </c>
      <c r="U110" s="75" t="s">
        <v>135</v>
      </c>
      <c r="V110" s="74">
        <v>26</v>
      </c>
      <c r="W110" s="97">
        <v>1005.1</v>
      </c>
    </row>
    <row r="111" spans="1:23" ht="13.5" thickBot="1" x14ac:dyDescent="0.25">
      <c r="A111" s="51">
        <f t="shared" si="2"/>
        <v>41503</v>
      </c>
      <c r="B111" s="96">
        <v>17</v>
      </c>
      <c r="C111" s="73" t="s">
        <v>125</v>
      </c>
      <c r="D111" s="74">
        <v>7.9</v>
      </c>
      <c r="E111" s="73">
        <v>14.2</v>
      </c>
      <c r="F111" s="73">
        <v>2</v>
      </c>
      <c r="G111" s="73">
        <v>3.4</v>
      </c>
      <c r="H111" s="73">
        <v>5.4</v>
      </c>
      <c r="I111" s="75" t="s">
        <v>135</v>
      </c>
      <c r="J111" s="74">
        <v>63</v>
      </c>
      <c r="K111" s="76">
        <v>0.17916666666666667</v>
      </c>
      <c r="L111" s="74">
        <v>9.1</v>
      </c>
      <c r="M111" s="74">
        <v>75</v>
      </c>
      <c r="N111" s="74">
        <v>7</v>
      </c>
      <c r="O111" s="75" t="s">
        <v>127</v>
      </c>
      <c r="P111" s="74">
        <v>20</v>
      </c>
      <c r="Q111" s="73">
        <v>997.3</v>
      </c>
      <c r="R111" s="74">
        <v>13.7</v>
      </c>
      <c r="S111" s="74">
        <v>43</v>
      </c>
      <c r="T111" s="74">
        <v>4</v>
      </c>
      <c r="U111" s="75" t="s">
        <v>127</v>
      </c>
      <c r="V111" s="74">
        <v>22</v>
      </c>
      <c r="W111" s="97">
        <v>999</v>
      </c>
    </row>
    <row r="112" spans="1:23" ht="13.5" thickBot="1" x14ac:dyDescent="0.25">
      <c r="A112" s="51">
        <f t="shared" si="2"/>
        <v>41504</v>
      </c>
      <c r="B112" s="99">
        <v>18</v>
      </c>
      <c r="C112" s="73" t="s">
        <v>126</v>
      </c>
      <c r="D112" s="74">
        <v>5.8</v>
      </c>
      <c r="E112" s="73">
        <v>15.8</v>
      </c>
      <c r="F112" s="73">
        <v>3.8</v>
      </c>
      <c r="G112" s="73">
        <v>2.2000000000000002</v>
      </c>
      <c r="H112" s="73">
        <v>4.7</v>
      </c>
      <c r="I112" s="74" t="s">
        <v>135</v>
      </c>
      <c r="J112" s="74">
        <v>63</v>
      </c>
      <c r="K112" s="76">
        <v>0.9770833333333333</v>
      </c>
      <c r="L112" s="74">
        <v>9.6999999999999993</v>
      </c>
      <c r="M112" s="79">
        <v>90</v>
      </c>
      <c r="N112" s="74">
        <v>3</v>
      </c>
      <c r="O112" s="74" t="s">
        <v>135</v>
      </c>
      <c r="P112" s="74">
        <v>17</v>
      </c>
      <c r="Q112" s="73">
        <v>992.2</v>
      </c>
      <c r="R112" s="74">
        <v>14.4</v>
      </c>
      <c r="S112" s="74">
        <v>49</v>
      </c>
      <c r="T112" s="74">
        <v>5</v>
      </c>
      <c r="U112" s="74" t="s">
        <v>127</v>
      </c>
      <c r="V112" s="74">
        <v>22</v>
      </c>
      <c r="W112" s="98">
        <v>987.6</v>
      </c>
    </row>
    <row r="113" spans="1:23" ht="13.5" thickBot="1" x14ac:dyDescent="0.25">
      <c r="A113" s="51">
        <f t="shared" si="2"/>
        <v>41505</v>
      </c>
      <c r="B113" s="96">
        <v>19</v>
      </c>
      <c r="C113" s="73" t="s">
        <v>128</v>
      </c>
      <c r="D113" s="74">
        <v>5.8</v>
      </c>
      <c r="E113" s="73">
        <v>12.3</v>
      </c>
      <c r="F113" s="73">
        <v>1.2</v>
      </c>
      <c r="G113" s="73">
        <v>3</v>
      </c>
      <c r="H113" s="73">
        <v>7.5</v>
      </c>
      <c r="I113" s="75" t="s">
        <v>127</v>
      </c>
      <c r="J113" s="74">
        <v>67</v>
      </c>
      <c r="K113" s="76">
        <v>9.375E-2</v>
      </c>
      <c r="L113" s="74">
        <v>9.6999999999999993</v>
      </c>
      <c r="M113" s="74">
        <v>57</v>
      </c>
      <c r="N113" s="74">
        <v>4</v>
      </c>
      <c r="O113" s="82" t="s">
        <v>127</v>
      </c>
      <c r="P113" s="79">
        <v>37</v>
      </c>
      <c r="Q113" s="77">
        <v>989.9</v>
      </c>
      <c r="R113" s="74">
        <v>10.7</v>
      </c>
      <c r="S113" s="74">
        <v>56</v>
      </c>
      <c r="T113" s="74">
        <v>7</v>
      </c>
      <c r="U113" s="75" t="s">
        <v>124</v>
      </c>
      <c r="V113" s="74">
        <v>24</v>
      </c>
      <c r="W113" s="97">
        <v>995.5</v>
      </c>
    </row>
    <row r="114" spans="1:23" ht="13.5" thickBot="1" x14ac:dyDescent="0.25">
      <c r="A114" s="51">
        <f t="shared" si="2"/>
        <v>41506</v>
      </c>
      <c r="B114" s="96">
        <v>20</v>
      </c>
      <c r="C114" s="73" t="s">
        <v>130</v>
      </c>
      <c r="D114" s="74">
        <v>2.1</v>
      </c>
      <c r="E114" s="77">
        <v>9.6</v>
      </c>
      <c r="F114" s="73">
        <v>0.6</v>
      </c>
      <c r="G114" s="73">
        <v>2.2000000000000002</v>
      </c>
      <c r="H114" s="73">
        <v>8.3000000000000007</v>
      </c>
      <c r="I114" s="75" t="s">
        <v>124</v>
      </c>
      <c r="J114" s="74">
        <v>41</v>
      </c>
      <c r="K114" s="76">
        <v>0.66736111111111107</v>
      </c>
      <c r="L114" s="74">
        <v>7</v>
      </c>
      <c r="M114" s="74">
        <v>63</v>
      </c>
      <c r="N114" s="74">
        <v>2</v>
      </c>
      <c r="O114" s="75" t="s">
        <v>127</v>
      </c>
      <c r="P114" s="74">
        <v>24</v>
      </c>
      <c r="Q114" s="73">
        <v>1006</v>
      </c>
      <c r="R114" s="81">
        <v>8.9</v>
      </c>
      <c r="S114" s="74">
        <v>43</v>
      </c>
      <c r="T114" s="74">
        <v>3</v>
      </c>
      <c r="U114" s="75" t="s">
        <v>116</v>
      </c>
      <c r="V114" s="74">
        <v>19</v>
      </c>
      <c r="W114" s="97">
        <v>1007</v>
      </c>
    </row>
    <row r="115" spans="1:23" ht="13.5" thickBot="1" x14ac:dyDescent="0.25">
      <c r="A115" s="51">
        <f t="shared" si="2"/>
        <v>41507</v>
      </c>
      <c r="B115" s="96">
        <v>21</v>
      </c>
      <c r="C115" s="73" t="s">
        <v>115</v>
      </c>
      <c r="D115" s="74">
        <v>1.3</v>
      </c>
      <c r="E115" s="73">
        <v>13.1</v>
      </c>
      <c r="F115" s="73">
        <v>0</v>
      </c>
      <c r="G115" s="73">
        <v>2.2000000000000002</v>
      </c>
      <c r="H115" s="73">
        <v>7.7</v>
      </c>
      <c r="I115" s="75" t="s">
        <v>135</v>
      </c>
      <c r="J115" s="74">
        <v>46</v>
      </c>
      <c r="K115" s="76">
        <v>0.98263888888888884</v>
      </c>
      <c r="L115" s="74">
        <v>4.5</v>
      </c>
      <c r="M115" s="74">
        <v>62</v>
      </c>
      <c r="N115" s="74">
        <v>7</v>
      </c>
      <c r="O115" s="75" t="s">
        <v>135</v>
      </c>
      <c r="P115" s="74">
        <v>13</v>
      </c>
      <c r="Q115" s="73">
        <v>1010.3</v>
      </c>
      <c r="R115" s="74">
        <v>12.3</v>
      </c>
      <c r="S115" s="74">
        <v>41</v>
      </c>
      <c r="T115" s="74">
        <v>5</v>
      </c>
      <c r="U115" s="75" t="s">
        <v>135</v>
      </c>
      <c r="V115" s="74">
        <v>20</v>
      </c>
      <c r="W115" s="97">
        <v>1004.5</v>
      </c>
    </row>
    <row r="116" spans="1:23" ht="13.5" thickBot="1" x14ac:dyDescent="0.25">
      <c r="A116" s="51">
        <f t="shared" si="2"/>
        <v>41508</v>
      </c>
      <c r="B116" s="96">
        <v>22</v>
      </c>
      <c r="C116" s="73" t="s">
        <v>119</v>
      </c>
      <c r="D116" s="74">
        <v>4.4000000000000004</v>
      </c>
      <c r="E116" s="73">
        <v>12.7</v>
      </c>
      <c r="F116" s="73">
        <v>0.4</v>
      </c>
      <c r="G116" s="73">
        <v>2.8</v>
      </c>
      <c r="H116" s="73">
        <v>5.8</v>
      </c>
      <c r="I116" s="75" t="s">
        <v>133</v>
      </c>
      <c r="J116" s="74">
        <v>48</v>
      </c>
      <c r="K116" s="76">
        <v>0.49374999999999997</v>
      </c>
      <c r="L116" s="74">
        <v>8.3000000000000007</v>
      </c>
      <c r="M116" s="74">
        <v>66</v>
      </c>
      <c r="N116" s="74">
        <v>7</v>
      </c>
      <c r="O116" s="75" t="s">
        <v>127</v>
      </c>
      <c r="P116" s="74">
        <v>24</v>
      </c>
      <c r="Q116" s="73">
        <v>997.2</v>
      </c>
      <c r="R116" s="74">
        <v>11.2</v>
      </c>
      <c r="S116" s="74">
        <v>49</v>
      </c>
      <c r="T116" s="74">
        <v>6</v>
      </c>
      <c r="U116" s="75" t="s">
        <v>138</v>
      </c>
      <c r="V116" s="74">
        <v>13</v>
      </c>
      <c r="W116" s="97">
        <v>995.1</v>
      </c>
    </row>
    <row r="117" spans="1:23" ht="13.5" thickBot="1" x14ac:dyDescent="0.25">
      <c r="A117" s="51">
        <f t="shared" si="2"/>
        <v>41509</v>
      </c>
      <c r="B117" s="96">
        <v>23</v>
      </c>
      <c r="C117" s="73" t="s">
        <v>123</v>
      </c>
      <c r="D117" s="74">
        <v>6.2</v>
      </c>
      <c r="E117" s="73">
        <v>13.6</v>
      </c>
      <c r="F117" s="73">
        <v>0.6</v>
      </c>
      <c r="G117" s="73">
        <v>1.8</v>
      </c>
      <c r="H117" s="73">
        <v>4.4000000000000004</v>
      </c>
      <c r="I117" s="75" t="s">
        <v>118</v>
      </c>
      <c r="J117" s="74">
        <v>41</v>
      </c>
      <c r="K117" s="76">
        <v>0.56041666666666667</v>
      </c>
      <c r="L117" s="74">
        <v>8.5</v>
      </c>
      <c r="M117" s="74">
        <v>73</v>
      </c>
      <c r="N117" s="74">
        <v>6</v>
      </c>
      <c r="O117" s="75" t="s">
        <v>138</v>
      </c>
      <c r="P117" s="74">
        <v>9</v>
      </c>
      <c r="Q117" s="73">
        <v>995.8</v>
      </c>
      <c r="R117" s="74">
        <v>9.9</v>
      </c>
      <c r="S117" s="74">
        <v>68</v>
      </c>
      <c r="T117" s="74">
        <v>6</v>
      </c>
      <c r="U117" s="75" t="s">
        <v>124</v>
      </c>
      <c r="V117" s="74">
        <v>22</v>
      </c>
      <c r="W117" s="97">
        <v>999.9</v>
      </c>
    </row>
    <row r="118" spans="1:23" ht="13.5" thickBot="1" x14ac:dyDescent="0.25">
      <c r="A118" s="51">
        <f t="shared" si="2"/>
        <v>41510</v>
      </c>
      <c r="B118" s="96">
        <v>24</v>
      </c>
      <c r="C118" s="73" t="s">
        <v>125</v>
      </c>
      <c r="D118" s="74">
        <v>4.9000000000000004</v>
      </c>
      <c r="E118" s="73">
        <v>15.8</v>
      </c>
      <c r="F118" s="73">
        <v>2</v>
      </c>
      <c r="G118" s="73">
        <v>2</v>
      </c>
      <c r="H118" s="73">
        <v>9.1999999999999993</v>
      </c>
      <c r="I118" s="75" t="s">
        <v>127</v>
      </c>
      <c r="J118" s="74">
        <v>57</v>
      </c>
      <c r="K118" s="76">
        <v>0.50902777777777775</v>
      </c>
      <c r="L118" s="74">
        <v>13.5</v>
      </c>
      <c r="M118" s="74">
        <v>57</v>
      </c>
      <c r="N118" s="74">
        <v>3</v>
      </c>
      <c r="O118" s="75" t="s">
        <v>127</v>
      </c>
      <c r="P118" s="74">
        <v>9</v>
      </c>
      <c r="Q118" s="73">
        <v>1011.5</v>
      </c>
      <c r="R118" s="74">
        <v>15.3</v>
      </c>
      <c r="S118" s="74">
        <v>45</v>
      </c>
      <c r="T118" s="74">
        <v>5</v>
      </c>
      <c r="U118" s="82" t="s">
        <v>127</v>
      </c>
      <c r="V118" s="79">
        <v>33</v>
      </c>
      <c r="W118" s="97">
        <v>1011.7</v>
      </c>
    </row>
    <row r="119" spans="1:23" ht="13.5" thickBot="1" x14ac:dyDescent="0.25">
      <c r="A119" s="51">
        <f t="shared" si="2"/>
        <v>41511</v>
      </c>
      <c r="B119" s="99">
        <v>25</v>
      </c>
      <c r="C119" s="73" t="s">
        <v>126</v>
      </c>
      <c r="D119" s="74">
        <v>9.1</v>
      </c>
      <c r="E119" s="73">
        <v>17.8</v>
      </c>
      <c r="F119" s="73">
        <v>0</v>
      </c>
      <c r="G119" s="73">
        <v>3</v>
      </c>
      <c r="H119" s="73">
        <v>6.4</v>
      </c>
      <c r="I119" s="74" t="s">
        <v>127</v>
      </c>
      <c r="J119" s="74">
        <v>59</v>
      </c>
      <c r="K119" s="76">
        <v>0.43194444444444446</v>
      </c>
      <c r="L119" s="74">
        <v>12.8</v>
      </c>
      <c r="M119" s="81">
        <v>53</v>
      </c>
      <c r="N119" s="74">
        <v>7</v>
      </c>
      <c r="O119" s="74" t="s">
        <v>127</v>
      </c>
      <c r="P119" s="74">
        <v>26</v>
      </c>
      <c r="Q119" s="73">
        <v>1010.4</v>
      </c>
      <c r="R119" s="74">
        <v>14.5</v>
      </c>
      <c r="S119" s="74">
        <v>51</v>
      </c>
      <c r="T119" s="74">
        <v>4</v>
      </c>
      <c r="U119" s="74" t="s">
        <v>121</v>
      </c>
      <c r="V119" s="74">
        <v>26</v>
      </c>
      <c r="W119" s="97">
        <v>1010.7</v>
      </c>
    </row>
    <row r="120" spans="1:23" ht="13.5" thickBot="1" x14ac:dyDescent="0.25">
      <c r="A120" s="51">
        <f t="shared" si="2"/>
        <v>41512</v>
      </c>
      <c r="B120" s="96">
        <v>26</v>
      </c>
      <c r="C120" s="73" t="s">
        <v>128</v>
      </c>
      <c r="D120" s="74">
        <v>7.9</v>
      </c>
      <c r="E120" s="73">
        <v>16.100000000000001</v>
      </c>
      <c r="F120" s="73">
        <v>0</v>
      </c>
      <c r="G120" s="73">
        <v>3.6</v>
      </c>
      <c r="H120" s="73">
        <v>8.1</v>
      </c>
      <c r="I120" s="75" t="s">
        <v>133</v>
      </c>
      <c r="J120" s="74">
        <v>61</v>
      </c>
      <c r="K120" s="76">
        <v>0.81597222222222221</v>
      </c>
      <c r="L120" s="74">
        <v>12.2</v>
      </c>
      <c r="M120" s="74">
        <v>55</v>
      </c>
      <c r="N120" s="74">
        <v>3</v>
      </c>
      <c r="O120" s="75" t="s">
        <v>138</v>
      </c>
      <c r="P120" s="74">
        <v>15</v>
      </c>
      <c r="Q120" s="73">
        <v>1015.9</v>
      </c>
      <c r="R120" s="74">
        <v>14.6</v>
      </c>
      <c r="S120" s="74">
        <v>42</v>
      </c>
      <c r="T120" s="74">
        <v>3</v>
      </c>
      <c r="U120" s="75" t="s">
        <v>133</v>
      </c>
      <c r="V120" s="74">
        <v>31</v>
      </c>
      <c r="W120" s="97">
        <v>1014.2</v>
      </c>
    </row>
    <row r="121" spans="1:23" ht="13.5" thickBot="1" x14ac:dyDescent="0.25">
      <c r="A121" s="51">
        <f t="shared" si="2"/>
        <v>41513</v>
      </c>
      <c r="B121" s="96">
        <v>27</v>
      </c>
      <c r="C121" s="73" t="s">
        <v>130</v>
      </c>
      <c r="D121" s="74">
        <v>7.3</v>
      </c>
      <c r="E121" s="73">
        <v>17.399999999999999</v>
      </c>
      <c r="F121" s="73">
        <v>0</v>
      </c>
      <c r="G121" s="73">
        <v>4.4000000000000004</v>
      </c>
      <c r="H121" s="73">
        <v>1.8</v>
      </c>
      <c r="I121" s="75" t="s">
        <v>127</v>
      </c>
      <c r="J121" s="74">
        <v>72</v>
      </c>
      <c r="K121" s="76">
        <v>0.55763888888888891</v>
      </c>
      <c r="L121" s="74">
        <v>10.7</v>
      </c>
      <c r="M121" s="74">
        <v>57</v>
      </c>
      <c r="N121" s="79">
        <v>8</v>
      </c>
      <c r="O121" s="75" t="s">
        <v>127</v>
      </c>
      <c r="P121" s="74">
        <v>31</v>
      </c>
      <c r="Q121" s="73">
        <v>1015.4</v>
      </c>
      <c r="R121" s="74">
        <v>15.1</v>
      </c>
      <c r="S121" s="74">
        <v>49</v>
      </c>
      <c r="T121" s="79">
        <v>8</v>
      </c>
      <c r="U121" s="75" t="s">
        <v>127</v>
      </c>
      <c r="V121" s="74">
        <v>28</v>
      </c>
      <c r="W121" s="97">
        <v>1011.3</v>
      </c>
    </row>
    <row r="122" spans="1:23" ht="13.5" thickBot="1" x14ac:dyDescent="0.25">
      <c r="A122" s="51">
        <f t="shared" si="2"/>
        <v>41514</v>
      </c>
      <c r="B122" s="96">
        <v>28</v>
      </c>
      <c r="C122" s="73" t="s">
        <v>115</v>
      </c>
      <c r="D122" s="74">
        <v>5.7</v>
      </c>
      <c r="E122" s="73">
        <v>11.4</v>
      </c>
      <c r="F122" s="73">
        <v>1.6</v>
      </c>
      <c r="G122" s="73">
        <v>1.8</v>
      </c>
      <c r="H122" s="73">
        <v>8.5</v>
      </c>
      <c r="I122" s="75" t="s">
        <v>129</v>
      </c>
      <c r="J122" s="74">
        <v>48</v>
      </c>
      <c r="K122" s="76">
        <v>2.4305555555555556E-2</v>
      </c>
      <c r="L122" s="74">
        <v>7.9</v>
      </c>
      <c r="M122" s="74">
        <v>65</v>
      </c>
      <c r="N122" s="74">
        <v>6</v>
      </c>
      <c r="O122" s="75" t="s">
        <v>127</v>
      </c>
      <c r="P122" s="74">
        <v>13</v>
      </c>
      <c r="Q122" s="78">
        <v>1024.0999999999999</v>
      </c>
      <c r="R122" s="74">
        <v>10.7</v>
      </c>
      <c r="S122" s="74">
        <v>47</v>
      </c>
      <c r="T122" s="81">
        <v>1</v>
      </c>
      <c r="U122" s="75" t="s">
        <v>120</v>
      </c>
      <c r="V122" s="74">
        <v>19</v>
      </c>
      <c r="W122" s="100">
        <v>1022.7</v>
      </c>
    </row>
    <row r="123" spans="1:23" ht="13.5" thickBot="1" x14ac:dyDescent="0.25">
      <c r="A123" s="51">
        <f t="shared" si="2"/>
        <v>41515</v>
      </c>
      <c r="B123" s="96">
        <v>29</v>
      </c>
      <c r="C123" s="73" t="s">
        <v>119</v>
      </c>
      <c r="D123" s="74">
        <v>2.6</v>
      </c>
      <c r="E123" s="73">
        <v>16</v>
      </c>
      <c r="F123" s="73">
        <v>0</v>
      </c>
      <c r="G123" s="73">
        <v>1.8</v>
      </c>
      <c r="H123" s="73">
        <v>4.5999999999999996</v>
      </c>
      <c r="I123" s="75" t="s">
        <v>137</v>
      </c>
      <c r="J123" s="74">
        <v>39</v>
      </c>
      <c r="K123" s="76">
        <v>0.60763888888888895</v>
      </c>
      <c r="L123" s="74">
        <v>11</v>
      </c>
      <c r="M123" s="74">
        <v>63</v>
      </c>
      <c r="N123" s="74">
        <v>6</v>
      </c>
      <c r="O123" s="75" t="s">
        <v>135</v>
      </c>
      <c r="P123" s="74">
        <v>17</v>
      </c>
      <c r="Q123" s="73">
        <v>1019.1</v>
      </c>
      <c r="R123" s="74">
        <v>15.4</v>
      </c>
      <c r="S123" s="74">
        <v>71</v>
      </c>
      <c r="T123" s="74">
        <v>7</v>
      </c>
      <c r="U123" s="75" t="s">
        <v>137</v>
      </c>
      <c r="V123" s="74">
        <v>26</v>
      </c>
      <c r="W123" s="97">
        <v>1011.2</v>
      </c>
    </row>
    <row r="124" spans="1:23" ht="13.5" thickBot="1" x14ac:dyDescent="0.25">
      <c r="A124" s="51">
        <f t="shared" si="2"/>
        <v>41516</v>
      </c>
      <c r="B124" s="96">
        <v>30</v>
      </c>
      <c r="C124" s="73" t="s">
        <v>123</v>
      </c>
      <c r="D124" s="79">
        <v>9.5</v>
      </c>
      <c r="E124" s="73">
        <v>18.600000000000001</v>
      </c>
      <c r="F124" s="73">
        <v>0.2</v>
      </c>
      <c r="G124" s="73">
        <v>1.8</v>
      </c>
      <c r="H124" s="73">
        <v>3.1</v>
      </c>
      <c r="I124" s="75" t="s">
        <v>127</v>
      </c>
      <c r="J124" s="74">
        <v>48</v>
      </c>
      <c r="K124" s="76">
        <v>0.57777777777777783</v>
      </c>
      <c r="L124" s="79">
        <v>13.7</v>
      </c>
      <c r="M124" s="74">
        <v>77</v>
      </c>
      <c r="N124" s="74">
        <v>7</v>
      </c>
      <c r="O124" s="80" t="s">
        <v>135</v>
      </c>
      <c r="P124" s="81">
        <v>7</v>
      </c>
      <c r="Q124" s="73">
        <v>1000.4</v>
      </c>
      <c r="R124" s="74">
        <v>18.100000000000001</v>
      </c>
      <c r="S124" s="74">
        <v>47</v>
      </c>
      <c r="T124" s="74">
        <v>6</v>
      </c>
      <c r="U124" s="82" t="s">
        <v>127</v>
      </c>
      <c r="V124" s="79">
        <v>33</v>
      </c>
      <c r="W124" s="97">
        <v>998.4</v>
      </c>
    </row>
    <row r="125" spans="1:23" ht="13.5" thickBot="1" x14ac:dyDescent="0.25">
      <c r="A125" s="51">
        <f t="shared" si="2"/>
        <v>41517</v>
      </c>
      <c r="B125" s="96">
        <v>31</v>
      </c>
      <c r="C125" s="73" t="s">
        <v>125</v>
      </c>
      <c r="D125" s="74">
        <v>7.2</v>
      </c>
      <c r="E125" s="78">
        <v>19.399999999999999</v>
      </c>
      <c r="F125" s="73">
        <v>0.2</v>
      </c>
      <c r="G125" s="73">
        <v>2.2000000000000002</v>
      </c>
      <c r="H125" s="73">
        <v>8.1</v>
      </c>
      <c r="I125" s="75" t="s">
        <v>127</v>
      </c>
      <c r="J125" s="74">
        <v>39</v>
      </c>
      <c r="K125" s="76">
        <v>0.42222222222222222</v>
      </c>
      <c r="L125" s="74">
        <v>12.6</v>
      </c>
      <c r="M125" s="74">
        <v>65</v>
      </c>
      <c r="N125" s="74">
        <v>2</v>
      </c>
      <c r="O125" s="75" t="s">
        <v>138</v>
      </c>
      <c r="P125" s="74">
        <v>13</v>
      </c>
      <c r="Q125" s="73">
        <v>1015.3</v>
      </c>
      <c r="R125" s="79">
        <v>18.399999999999999</v>
      </c>
      <c r="S125" s="81">
        <v>39</v>
      </c>
      <c r="T125" s="74">
        <v>5</v>
      </c>
      <c r="U125" s="75" t="s">
        <v>138</v>
      </c>
      <c r="V125" s="74">
        <v>13</v>
      </c>
      <c r="W125" s="97">
        <v>1015.2</v>
      </c>
    </row>
    <row r="126" spans="1:23" ht="13.5" thickBot="1" x14ac:dyDescent="0.25">
      <c r="B126" s="150" t="s">
        <v>160</v>
      </c>
      <c r="C126" s="151"/>
      <c r="D126" s="151"/>
      <c r="E126" s="151"/>
      <c r="F126" s="151"/>
      <c r="G126" s="151"/>
      <c r="H126" s="151"/>
      <c r="I126" s="151"/>
      <c r="J126" s="151"/>
      <c r="K126" s="151"/>
      <c r="L126" s="151"/>
      <c r="M126" s="151"/>
      <c r="N126" s="151"/>
      <c r="O126" s="151"/>
      <c r="P126" s="151"/>
      <c r="Q126" s="151"/>
      <c r="R126" s="151"/>
      <c r="S126" s="151"/>
      <c r="T126" s="151"/>
      <c r="U126" s="151"/>
      <c r="V126" s="151"/>
      <c r="W126" s="152"/>
    </row>
    <row r="127" spans="1:23" ht="12.75" customHeight="1" x14ac:dyDescent="0.2">
      <c r="B127" s="153" t="s">
        <v>140</v>
      </c>
      <c r="C127" s="154"/>
      <c r="D127" s="85">
        <v>5</v>
      </c>
      <c r="E127" s="86">
        <v>14.1</v>
      </c>
      <c r="F127" s="86"/>
      <c r="G127" s="86">
        <v>2.2999999999999998</v>
      </c>
      <c r="H127" s="86">
        <v>5.9</v>
      </c>
      <c r="I127" s="87"/>
      <c r="J127" s="85"/>
      <c r="K127" s="86"/>
      <c r="L127" s="85">
        <v>9.1999999999999993</v>
      </c>
      <c r="M127" s="85">
        <v>66</v>
      </c>
      <c r="N127" s="85">
        <v>4</v>
      </c>
      <c r="O127" s="87"/>
      <c r="P127" s="85">
        <v>17</v>
      </c>
      <c r="Q127" s="86">
        <v>1005.6</v>
      </c>
      <c r="R127" s="85">
        <v>12.8</v>
      </c>
      <c r="S127" s="85">
        <v>52</v>
      </c>
      <c r="T127" s="85">
        <v>5</v>
      </c>
      <c r="U127" s="87"/>
      <c r="V127" s="85">
        <v>21</v>
      </c>
      <c r="W127" s="101">
        <v>1003.5</v>
      </c>
    </row>
    <row r="128" spans="1:23" ht="12.75" customHeight="1" x14ac:dyDescent="0.2">
      <c r="B128" s="155" t="s">
        <v>141</v>
      </c>
      <c r="C128" s="156"/>
      <c r="D128" s="88">
        <v>0.3</v>
      </c>
      <c r="E128" s="89">
        <v>9.6</v>
      </c>
      <c r="F128" s="89">
        <v>0</v>
      </c>
      <c r="G128" s="89">
        <v>0.4</v>
      </c>
      <c r="H128" s="89">
        <v>0.3</v>
      </c>
      <c r="I128" s="90"/>
      <c r="J128" s="88"/>
      <c r="K128" s="89"/>
      <c r="L128" s="88">
        <v>3.7</v>
      </c>
      <c r="M128" s="88">
        <v>53</v>
      </c>
      <c r="N128" s="88">
        <v>1</v>
      </c>
      <c r="O128" s="90" t="s">
        <v>146</v>
      </c>
      <c r="P128" s="88">
        <v>7</v>
      </c>
      <c r="Q128" s="89">
        <v>989.9</v>
      </c>
      <c r="R128" s="88">
        <v>8.9</v>
      </c>
      <c r="S128" s="88">
        <v>39</v>
      </c>
      <c r="T128" s="88">
        <v>1</v>
      </c>
      <c r="U128" s="90" t="s">
        <v>137</v>
      </c>
      <c r="V128" s="88">
        <v>4</v>
      </c>
      <c r="W128" s="102">
        <v>987.6</v>
      </c>
    </row>
    <row r="129" spans="2:23" ht="12.75" customHeight="1" x14ac:dyDescent="0.2">
      <c r="B129" s="159" t="s">
        <v>142</v>
      </c>
      <c r="C129" s="160"/>
      <c r="D129" s="91">
        <v>9.5</v>
      </c>
      <c r="E129" s="92">
        <v>19.399999999999999</v>
      </c>
      <c r="F129" s="92">
        <v>18</v>
      </c>
      <c r="G129" s="92">
        <v>4.8</v>
      </c>
      <c r="H129" s="92">
        <v>9.8000000000000007</v>
      </c>
      <c r="I129" s="93" t="s">
        <v>138</v>
      </c>
      <c r="J129" s="91">
        <v>76</v>
      </c>
      <c r="K129" s="92"/>
      <c r="L129" s="91">
        <v>13.7</v>
      </c>
      <c r="M129" s="91">
        <v>90</v>
      </c>
      <c r="N129" s="91">
        <v>8</v>
      </c>
      <c r="O129" s="93" t="s">
        <v>127</v>
      </c>
      <c r="P129" s="91">
        <v>37</v>
      </c>
      <c r="Q129" s="92">
        <v>1024.0999999999999</v>
      </c>
      <c r="R129" s="91">
        <v>18.399999999999999</v>
      </c>
      <c r="S129" s="91">
        <v>74</v>
      </c>
      <c r="T129" s="91">
        <v>8</v>
      </c>
      <c r="U129" s="93" t="s">
        <v>127</v>
      </c>
      <c r="V129" s="91">
        <v>33</v>
      </c>
      <c r="W129" s="103">
        <v>1022.7</v>
      </c>
    </row>
    <row r="130" spans="2:23" ht="13.5" thickBot="1" x14ac:dyDescent="0.25">
      <c r="B130" s="161" t="s">
        <v>143</v>
      </c>
      <c r="C130" s="162"/>
      <c r="D130" s="74"/>
      <c r="E130" s="73"/>
      <c r="F130" s="73">
        <v>56.4</v>
      </c>
      <c r="G130" s="73">
        <v>70.8</v>
      </c>
      <c r="H130" s="73">
        <v>182.4</v>
      </c>
      <c r="I130" s="75"/>
      <c r="J130" s="74"/>
      <c r="K130" s="73"/>
      <c r="L130" s="74"/>
      <c r="M130" s="74"/>
      <c r="N130" s="74"/>
      <c r="O130" s="75"/>
      <c r="P130" s="74"/>
      <c r="Q130" s="73"/>
      <c r="R130" s="74"/>
      <c r="S130" s="74"/>
      <c r="T130" s="74"/>
      <c r="U130" s="75"/>
      <c r="V130" s="74"/>
      <c r="W130" s="97"/>
    </row>
  </sheetData>
  <mergeCells count="51">
    <mergeCell ref="B126:W126"/>
    <mergeCell ref="B127:C127"/>
    <mergeCell ref="B128:C128"/>
    <mergeCell ref="B129:C129"/>
    <mergeCell ref="B130:C130"/>
    <mergeCell ref="H92:H93"/>
    <mergeCell ref="I92:K92"/>
    <mergeCell ref="L92:Q92"/>
    <mergeCell ref="R92:W92"/>
    <mergeCell ref="I94:J94"/>
    <mergeCell ref="O94:P94"/>
    <mergeCell ref="U94:V94"/>
    <mergeCell ref="B82:W82"/>
    <mergeCell ref="B83:C83"/>
    <mergeCell ref="B84:C84"/>
    <mergeCell ref="B85:C85"/>
    <mergeCell ref="B86:C86"/>
    <mergeCell ref="B92:B94"/>
    <mergeCell ref="C92:C94"/>
    <mergeCell ref="D92:E92"/>
    <mergeCell ref="F92:F93"/>
    <mergeCell ref="G92:G93"/>
    <mergeCell ref="H48:H49"/>
    <mergeCell ref="I48:K48"/>
    <mergeCell ref="L48:Q48"/>
    <mergeCell ref="R48:W48"/>
    <mergeCell ref="I50:J50"/>
    <mergeCell ref="O50:P50"/>
    <mergeCell ref="U50:V50"/>
    <mergeCell ref="B38:W38"/>
    <mergeCell ref="B39:C39"/>
    <mergeCell ref="B40:C40"/>
    <mergeCell ref="B41:C41"/>
    <mergeCell ref="B42:C42"/>
    <mergeCell ref="B48:B50"/>
    <mergeCell ref="C48:C50"/>
    <mergeCell ref="D48:E48"/>
    <mergeCell ref="F48:F49"/>
    <mergeCell ref="G48:G49"/>
    <mergeCell ref="I5:K5"/>
    <mergeCell ref="L5:Q5"/>
    <mergeCell ref="R5:W5"/>
    <mergeCell ref="I7:J7"/>
    <mergeCell ref="O7:P7"/>
    <mergeCell ref="U7:V7"/>
    <mergeCell ref="H5:H6"/>
    <mergeCell ref="B5:B7"/>
    <mergeCell ref="C5:C7"/>
    <mergeCell ref="D5:E5"/>
    <mergeCell ref="F5:F6"/>
    <mergeCell ref="G5:G6"/>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2:W127"/>
  <sheetViews>
    <sheetView workbookViewId="0">
      <selection activeCell="AA16" sqref="AA16"/>
    </sheetView>
  </sheetViews>
  <sheetFormatPr defaultRowHeight="12.75" x14ac:dyDescent="0.2"/>
  <cols>
    <col min="1" max="1" width="10.140625" style="33" bestFit="1" customWidth="1"/>
  </cols>
  <sheetData>
    <row r="2" spans="1:23" ht="20.25" x14ac:dyDescent="0.2">
      <c r="B2" s="66" t="s">
        <v>149</v>
      </c>
    </row>
    <row r="3" spans="1:23" ht="20.25" x14ac:dyDescent="0.2">
      <c r="B3" s="66" t="s">
        <v>155</v>
      </c>
    </row>
    <row r="4" spans="1:23" x14ac:dyDescent="0.2">
      <c r="B4" s="65"/>
    </row>
    <row r="5" spans="1:23" ht="13.5" thickBot="1" x14ac:dyDescent="0.25">
      <c r="B5" s="67" t="s">
        <v>150</v>
      </c>
    </row>
    <row r="6" spans="1:23" ht="13.5" thickTop="1" x14ac:dyDescent="0.2">
      <c r="B6" s="132" t="s">
        <v>7</v>
      </c>
      <c r="C6" s="135" t="s">
        <v>93</v>
      </c>
      <c r="D6" s="138" t="s">
        <v>94</v>
      </c>
      <c r="E6" s="139"/>
      <c r="F6" s="130" t="s">
        <v>95</v>
      </c>
      <c r="G6" s="130" t="s">
        <v>96</v>
      </c>
      <c r="H6" s="130" t="s">
        <v>97</v>
      </c>
      <c r="I6" s="138" t="s">
        <v>98</v>
      </c>
      <c r="J6" s="140"/>
      <c r="K6" s="139"/>
      <c r="L6" s="141">
        <v>0.375</v>
      </c>
      <c r="M6" s="142"/>
      <c r="N6" s="142"/>
      <c r="O6" s="142"/>
      <c r="P6" s="142"/>
      <c r="Q6" s="143"/>
      <c r="R6" s="141">
        <v>0.625</v>
      </c>
      <c r="S6" s="142"/>
      <c r="T6" s="142"/>
      <c r="U6" s="142"/>
      <c r="V6" s="142"/>
      <c r="W6" s="144"/>
    </row>
    <row r="7" spans="1:23" x14ac:dyDescent="0.2">
      <c r="B7" s="133"/>
      <c r="C7" s="136"/>
      <c r="D7" s="69" t="s">
        <v>99</v>
      </c>
      <c r="E7" s="70" t="s">
        <v>100</v>
      </c>
      <c r="F7" s="131"/>
      <c r="G7" s="131"/>
      <c r="H7" s="131"/>
      <c r="I7" s="68" t="s">
        <v>101</v>
      </c>
      <c r="J7" s="69" t="s">
        <v>102</v>
      </c>
      <c r="K7" s="70" t="s">
        <v>73</v>
      </c>
      <c r="L7" s="69" t="s">
        <v>103</v>
      </c>
      <c r="M7" s="69" t="s">
        <v>104</v>
      </c>
      <c r="N7" s="69" t="s">
        <v>105</v>
      </c>
      <c r="O7" s="68" t="s">
        <v>101</v>
      </c>
      <c r="P7" s="69" t="s">
        <v>102</v>
      </c>
      <c r="Q7" s="70" t="s">
        <v>106</v>
      </c>
      <c r="R7" s="69" t="s">
        <v>103</v>
      </c>
      <c r="S7" s="69" t="s">
        <v>104</v>
      </c>
      <c r="T7" s="69" t="s">
        <v>105</v>
      </c>
      <c r="U7" s="68" t="s">
        <v>101</v>
      </c>
      <c r="V7" s="69" t="s">
        <v>102</v>
      </c>
      <c r="W7" s="94" t="s">
        <v>106</v>
      </c>
    </row>
    <row r="8" spans="1:23" ht="14.25" thickBot="1" x14ac:dyDescent="0.25">
      <c r="B8" s="134"/>
      <c r="C8" s="137"/>
      <c r="D8" s="71" t="s">
        <v>107</v>
      </c>
      <c r="E8" s="72" t="s">
        <v>107</v>
      </c>
      <c r="F8" s="72" t="s">
        <v>108</v>
      </c>
      <c r="G8" s="72" t="s">
        <v>108</v>
      </c>
      <c r="H8" s="72" t="s">
        <v>109</v>
      </c>
      <c r="I8" s="145" t="s">
        <v>110</v>
      </c>
      <c r="J8" s="146"/>
      <c r="K8" s="72" t="s">
        <v>111</v>
      </c>
      <c r="L8" s="71" t="s">
        <v>107</v>
      </c>
      <c r="M8" s="71" t="s">
        <v>112</v>
      </c>
      <c r="N8" s="71" t="s">
        <v>113</v>
      </c>
      <c r="O8" s="147" t="s">
        <v>110</v>
      </c>
      <c r="P8" s="146"/>
      <c r="Q8" s="72" t="s">
        <v>114</v>
      </c>
      <c r="R8" s="71" t="s">
        <v>107</v>
      </c>
      <c r="S8" s="71" t="s">
        <v>112</v>
      </c>
      <c r="T8" s="71" t="s">
        <v>113</v>
      </c>
      <c r="U8" s="147" t="s">
        <v>110</v>
      </c>
      <c r="V8" s="146"/>
      <c r="W8" s="95" t="s">
        <v>114</v>
      </c>
    </row>
    <row r="9" spans="1:23" ht="13.5" thickBot="1" x14ac:dyDescent="0.25">
      <c r="A9" s="51">
        <v>41426</v>
      </c>
      <c r="B9" s="96">
        <v>1</v>
      </c>
      <c r="C9" s="73" t="s">
        <v>125</v>
      </c>
      <c r="D9" s="74">
        <v>13.9</v>
      </c>
      <c r="E9" s="73">
        <v>21.2</v>
      </c>
      <c r="F9" s="73">
        <v>0</v>
      </c>
      <c r="G9" s="73">
        <v>4</v>
      </c>
      <c r="H9" s="73">
        <v>3</v>
      </c>
      <c r="I9" s="75" t="s">
        <v>127</v>
      </c>
      <c r="J9" s="74">
        <v>52</v>
      </c>
      <c r="K9" s="76">
        <v>0.4777777777777778</v>
      </c>
      <c r="L9" s="79">
        <v>18.7</v>
      </c>
      <c r="M9" s="74">
        <v>62</v>
      </c>
      <c r="N9" s="74">
        <v>6</v>
      </c>
      <c r="O9" s="75" t="s">
        <v>135</v>
      </c>
      <c r="P9" s="74">
        <v>11</v>
      </c>
      <c r="Q9" s="73">
        <v>1019.4</v>
      </c>
      <c r="R9" s="74">
        <v>19.899999999999999</v>
      </c>
      <c r="S9" s="74">
        <v>61</v>
      </c>
      <c r="T9" s="74">
        <v>7</v>
      </c>
      <c r="U9" s="75" t="s">
        <v>135</v>
      </c>
      <c r="V9" s="74">
        <v>17</v>
      </c>
      <c r="W9" s="97">
        <v>1014.1</v>
      </c>
    </row>
    <row r="10" spans="1:23" ht="13.5" thickBot="1" x14ac:dyDescent="0.25">
      <c r="A10" s="51">
        <f>A9+1</f>
        <v>41427</v>
      </c>
      <c r="B10" s="99">
        <v>2</v>
      </c>
      <c r="C10" s="73" t="s">
        <v>126</v>
      </c>
      <c r="D10" s="74">
        <v>14.4</v>
      </c>
      <c r="E10" s="73">
        <v>15.8</v>
      </c>
      <c r="F10" s="73">
        <v>14.8</v>
      </c>
      <c r="G10" s="73">
        <v>3</v>
      </c>
      <c r="H10" s="73">
        <v>1.8</v>
      </c>
      <c r="I10" s="79" t="s">
        <v>129</v>
      </c>
      <c r="J10" s="79">
        <v>81</v>
      </c>
      <c r="K10" s="83">
        <v>0.7631944444444444</v>
      </c>
      <c r="L10" s="74">
        <v>14.7</v>
      </c>
      <c r="M10" s="74">
        <v>92</v>
      </c>
      <c r="N10" s="79">
        <v>8</v>
      </c>
      <c r="O10" s="74" t="s">
        <v>121</v>
      </c>
      <c r="P10" s="74">
        <v>20</v>
      </c>
      <c r="Q10" s="73">
        <v>1006.1</v>
      </c>
      <c r="R10" s="74">
        <v>14</v>
      </c>
      <c r="S10" s="74">
        <v>68</v>
      </c>
      <c r="T10" s="74">
        <v>7</v>
      </c>
      <c r="U10" s="74" t="s">
        <v>124</v>
      </c>
      <c r="V10" s="74">
        <v>24</v>
      </c>
      <c r="W10" s="97">
        <v>1009.8</v>
      </c>
    </row>
    <row r="11" spans="1:23" ht="13.5" thickBot="1" x14ac:dyDescent="0.25">
      <c r="A11" s="51">
        <f t="shared" ref="A11:A38" si="0">A10+1</f>
        <v>41428</v>
      </c>
      <c r="B11" s="96">
        <v>3</v>
      </c>
      <c r="C11" s="73" t="s">
        <v>128</v>
      </c>
      <c r="D11" s="74">
        <v>9.9</v>
      </c>
      <c r="E11" s="73">
        <v>19.5</v>
      </c>
      <c r="F11" s="73">
        <v>34.4</v>
      </c>
      <c r="G11" s="73">
        <v>4.5999999999999996</v>
      </c>
      <c r="H11" s="78">
        <v>9.6999999999999993</v>
      </c>
      <c r="I11" s="75"/>
      <c r="J11" s="74"/>
      <c r="K11" s="73"/>
      <c r="L11" s="74">
        <v>11.7</v>
      </c>
      <c r="M11" s="81">
        <v>57</v>
      </c>
      <c r="N11" s="81">
        <v>1</v>
      </c>
      <c r="O11" s="75" t="s">
        <v>121</v>
      </c>
      <c r="P11" s="74">
        <v>24</v>
      </c>
      <c r="Q11" s="73">
        <v>1020.5</v>
      </c>
      <c r="R11" s="74">
        <v>19.100000000000001</v>
      </c>
      <c r="S11" s="81">
        <v>44</v>
      </c>
      <c r="T11" s="81">
        <v>1</v>
      </c>
      <c r="U11" s="75" t="s">
        <v>131</v>
      </c>
      <c r="V11" s="74">
        <v>13</v>
      </c>
      <c r="W11" s="97">
        <v>1018.9</v>
      </c>
    </row>
    <row r="12" spans="1:23" ht="13.5" thickBot="1" x14ac:dyDescent="0.25">
      <c r="A12" s="51">
        <f t="shared" si="0"/>
        <v>41429</v>
      </c>
      <c r="B12" s="96">
        <v>4</v>
      </c>
      <c r="C12" s="73" t="s">
        <v>130</v>
      </c>
      <c r="D12" s="74">
        <v>10.3</v>
      </c>
      <c r="E12" s="73">
        <v>21.1</v>
      </c>
      <c r="F12" s="73">
        <v>0</v>
      </c>
      <c r="G12" s="73">
        <v>3.6</v>
      </c>
      <c r="H12" s="73">
        <v>9.3000000000000007</v>
      </c>
      <c r="I12" s="75" t="s">
        <v>121</v>
      </c>
      <c r="J12" s="74">
        <v>41</v>
      </c>
      <c r="K12" s="76">
        <v>0.24374999999999999</v>
      </c>
      <c r="L12" s="74">
        <v>12.2</v>
      </c>
      <c r="M12" s="74">
        <v>66</v>
      </c>
      <c r="N12" s="74">
        <v>3</v>
      </c>
      <c r="O12" s="75" t="s">
        <v>121</v>
      </c>
      <c r="P12" s="74">
        <v>24</v>
      </c>
      <c r="Q12" s="73">
        <v>1026.3</v>
      </c>
      <c r="R12" s="74">
        <v>20.7</v>
      </c>
      <c r="S12" s="74">
        <v>53</v>
      </c>
      <c r="T12" s="81">
        <v>1</v>
      </c>
      <c r="U12" s="75" t="s">
        <v>129</v>
      </c>
      <c r="V12" s="74">
        <v>9</v>
      </c>
      <c r="W12" s="97">
        <v>1023.8</v>
      </c>
    </row>
    <row r="13" spans="1:23" ht="13.5" thickBot="1" x14ac:dyDescent="0.25">
      <c r="A13" s="51">
        <f t="shared" si="0"/>
        <v>41430</v>
      </c>
      <c r="B13" s="96">
        <v>5</v>
      </c>
      <c r="C13" s="73" t="s">
        <v>115</v>
      </c>
      <c r="D13" s="74">
        <v>10.5</v>
      </c>
      <c r="E13" s="73">
        <v>19.3</v>
      </c>
      <c r="F13" s="73">
        <v>0</v>
      </c>
      <c r="G13" s="73">
        <v>3.4</v>
      </c>
      <c r="H13" s="73">
        <v>2.2999999999999998</v>
      </c>
      <c r="I13" s="80" t="s">
        <v>121</v>
      </c>
      <c r="J13" s="81">
        <v>26</v>
      </c>
      <c r="K13" s="84">
        <v>0.40486111111111112</v>
      </c>
      <c r="L13" s="74">
        <v>11.7</v>
      </c>
      <c r="M13" s="74">
        <v>87</v>
      </c>
      <c r="N13" s="79">
        <v>8</v>
      </c>
      <c r="O13" s="80" t="s">
        <v>133</v>
      </c>
      <c r="P13" s="81">
        <v>7</v>
      </c>
      <c r="Q13" s="73">
        <v>1025.8</v>
      </c>
      <c r="R13" s="74">
        <v>18.3</v>
      </c>
      <c r="S13" s="74">
        <v>70</v>
      </c>
      <c r="T13" s="74">
        <v>7</v>
      </c>
      <c r="U13" s="75" t="s">
        <v>117</v>
      </c>
      <c r="V13" s="74">
        <v>13</v>
      </c>
      <c r="W13" s="97">
        <v>1021.6</v>
      </c>
    </row>
    <row r="14" spans="1:23" ht="13.5" thickBot="1" x14ac:dyDescent="0.25">
      <c r="A14" s="51">
        <f t="shared" si="0"/>
        <v>41431</v>
      </c>
      <c r="B14" s="96">
        <v>6</v>
      </c>
      <c r="C14" s="73" t="s">
        <v>119</v>
      </c>
      <c r="D14" s="74">
        <v>11.7</v>
      </c>
      <c r="E14" s="73">
        <v>20.100000000000001</v>
      </c>
      <c r="F14" s="73">
        <v>0</v>
      </c>
      <c r="G14" s="73">
        <v>1.6</v>
      </c>
      <c r="H14" s="73">
        <v>2.2999999999999998</v>
      </c>
      <c r="I14" s="80" t="s">
        <v>138</v>
      </c>
      <c r="J14" s="81">
        <v>26</v>
      </c>
      <c r="K14" s="84">
        <v>0.8534722222222223</v>
      </c>
      <c r="L14" s="74">
        <v>14.9</v>
      </c>
      <c r="M14" s="74">
        <v>61</v>
      </c>
      <c r="N14" s="74">
        <v>7</v>
      </c>
      <c r="O14" s="75" t="s">
        <v>121</v>
      </c>
      <c r="P14" s="74">
        <v>15</v>
      </c>
      <c r="Q14" s="73">
        <v>1022.8</v>
      </c>
      <c r="R14" s="74">
        <v>19.2</v>
      </c>
      <c r="S14" s="74">
        <v>59</v>
      </c>
      <c r="T14" s="79">
        <v>8</v>
      </c>
      <c r="U14" s="80" t="s">
        <v>137</v>
      </c>
      <c r="V14" s="81">
        <v>6</v>
      </c>
      <c r="W14" s="97">
        <v>1020</v>
      </c>
    </row>
    <row r="15" spans="1:23" ht="13.5" thickBot="1" x14ac:dyDescent="0.25">
      <c r="A15" s="51">
        <f t="shared" si="0"/>
        <v>41432</v>
      </c>
      <c r="B15" s="96">
        <v>7</v>
      </c>
      <c r="C15" s="73" t="s">
        <v>123</v>
      </c>
      <c r="D15" s="79">
        <v>14.9</v>
      </c>
      <c r="E15" s="78">
        <v>22.2</v>
      </c>
      <c r="F15" s="73">
        <v>0</v>
      </c>
      <c r="G15" s="73">
        <v>2</v>
      </c>
      <c r="H15" s="73">
        <v>1.8</v>
      </c>
      <c r="I15" s="75" t="s">
        <v>131</v>
      </c>
      <c r="J15" s="74">
        <v>41</v>
      </c>
      <c r="K15" s="76">
        <v>0.97638888888888886</v>
      </c>
      <c r="L15" s="74">
        <v>18.5</v>
      </c>
      <c r="M15" s="74">
        <v>70</v>
      </c>
      <c r="N15" s="79">
        <v>8</v>
      </c>
      <c r="O15" s="75" t="s">
        <v>138</v>
      </c>
      <c r="P15" s="74">
        <v>20</v>
      </c>
      <c r="Q15" s="73">
        <v>1019.8</v>
      </c>
      <c r="R15" s="79">
        <v>21.6</v>
      </c>
      <c r="S15" s="74">
        <v>55</v>
      </c>
      <c r="T15" s="74">
        <v>6</v>
      </c>
      <c r="U15" s="75" t="s">
        <v>118</v>
      </c>
      <c r="V15" s="74">
        <v>15</v>
      </c>
      <c r="W15" s="97">
        <v>1018.5</v>
      </c>
    </row>
    <row r="16" spans="1:23" ht="13.5" thickBot="1" x14ac:dyDescent="0.25">
      <c r="A16" s="51">
        <f t="shared" si="0"/>
        <v>41433</v>
      </c>
      <c r="B16" s="96">
        <v>8</v>
      </c>
      <c r="C16" s="73" t="s">
        <v>125</v>
      </c>
      <c r="D16" s="74">
        <v>13.5</v>
      </c>
      <c r="E16" s="73">
        <v>19.2</v>
      </c>
      <c r="F16" s="73">
        <v>0</v>
      </c>
      <c r="G16" s="73">
        <v>3</v>
      </c>
      <c r="H16" s="73">
        <v>1.5</v>
      </c>
      <c r="I16" s="75" t="s">
        <v>131</v>
      </c>
      <c r="J16" s="74">
        <v>43</v>
      </c>
      <c r="K16" s="76">
        <v>1.3888888888888889E-3</v>
      </c>
      <c r="L16" s="74">
        <v>14.2</v>
      </c>
      <c r="M16" s="74">
        <v>73</v>
      </c>
      <c r="N16" s="74">
        <v>7</v>
      </c>
      <c r="O16" s="75" t="s">
        <v>121</v>
      </c>
      <c r="P16" s="74">
        <v>19</v>
      </c>
      <c r="Q16" s="78">
        <v>1030.7</v>
      </c>
      <c r="R16" s="74">
        <v>17.5</v>
      </c>
      <c r="S16" s="74">
        <v>53</v>
      </c>
      <c r="T16" s="74">
        <v>7</v>
      </c>
      <c r="U16" s="75" t="s">
        <v>120</v>
      </c>
      <c r="V16" s="74">
        <v>11</v>
      </c>
      <c r="W16" s="100">
        <v>1028.5999999999999</v>
      </c>
    </row>
    <row r="17" spans="1:23" ht="13.5" thickBot="1" x14ac:dyDescent="0.25">
      <c r="A17" s="51">
        <f t="shared" si="0"/>
        <v>41434</v>
      </c>
      <c r="B17" s="99">
        <v>9</v>
      </c>
      <c r="C17" s="73" t="s">
        <v>126</v>
      </c>
      <c r="D17" s="74">
        <v>11</v>
      </c>
      <c r="E17" s="73">
        <v>18.899999999999999</v>
      </c>
      <c r="F17" s="73">
        <v>0</v>
      </c>
      <c r="G17" s="78">
        <v>7</v>
      </c>
      <c r="H17" s="73">
        <v>6.9</v>
      </c>
      <c r="I17" s="81" t="s">
        <v>117</v>
      </c>
      <c r="J17" s="81">
        <v>26</v>
      </c>
      <c r="K17" s="84">
        <v>0.6333333333333333</v>
      </c>
      <c r="L17" s="74">
        <v>12.6</v>
      </c>
      <c r="M17" s="74">
        <v>80</v>
      </c>
      <c r="N17" s="74">
        <v>4</v>
      </c>
      <c r="O17" s="74" t="s">
        <v>121</v>
      </c>
      <c r="P17" s="74">
        <v>13</v>
      </c>
      <c r="Q17" s="73">
        <v>1028.5999999999999</v>
      </c>
      <c r="R17" s="74">
        <v>18.399999999999999</v>
      </c>
      <c r="S17" s="74">
        <v>63</v>
      </c>
      <c r="T17" s="74">
        <v>7</v>
      </c>
      <c r="U17" s="74" t="s">
        <v>117</v>
      </c>
      <c r="V17" s="74">
        <v>15</v>
      </c>
      <c r="W17" s="97">
        <v>1024.3</v>
      </c>
    </row>
    <row r="18" spans="1:23" ht="13.5" thickBot="1" x14ac:dyDescent="0.25">
      <c r="A18" s="51">
        <f t="shared" si="0"/>
        <v>41435</v>
      </c>
      <c r="B18" s="96">
        <v>10</v>
      </c>
      <c r="C18" s="73" t="s">
        <v>128</v>
      </c>
      <c r="D18" s="74">
        <v>10.5</v>
      </c>
      <c r="E18" s="73">
        <v>21.5</v>
      </c>
      <c r="F18" s="73">
        <v>0</v>
      </c>
      <c r="G18" s="73">
        <v>1.4</v>
      </c>
      <c r="H18" s="73">
        <v>3.9</v>
      </c>
      <c r="I18" s="75" t="s">
        <v>138</v>
      </c>
      <c r="J18" s="74">
        <v>28</v>
      </c>
      <c r="K18" s="76">
        <v>0.60416666666666663</v>
      </c>
      <c r="L18" s="74">
        <v>11.1</v>
      </c>
      <c r="M18" s="74">
        <v>90</v>
      </c>
      <c r="N18" s="74">
        <v>2</v>
      </c>
      <c r="O18" s="75" t="s">
        <v>121</v>
      </c>
      <c r="P18" s="74">
        <v>13</v>
      </c>
      <c r="Q18" s="73">
        <v>1021.6</v>
      </c>
      <c r="R18" s="74">
        <v>18.5</v>
      </c>
      <c r="S18" s="74">
        <v>67</v>
      </c>
      <c r="T18" s="79">
        <v>8</v>
      </c>
      <c r="U18" s="75" t="s">
        <v>133</v>
      </c>
      <c r="V18" s="74">
        <v>17</v>
      </c>
      <c r="W18" s="97">
        <v>1018.7</v>
      </c>
    </row>
    <row r="19" spans="1:23" ht="13.5" thickBot="1" x14ac:dyDescent="0.25">
      <c r="A19" s="51">
        <f t="shared" si="0"/>
        <v>41436</v>
      </c>
      <c r="B19" s="96">
        <v>11</v>
      </c>
      <c r="C19" s="73" t="s">
        <v>130</v>
      </c>
      <c r="D19" s="74">
        <v>10.5</v>
      </c>
      <c r="E19" s="73">
        <v>19.600000000000001</v>
      </c>
      <c r="F19" s="73">
        <v>0.8</v>
      </c>
      <c r="G19" s="77">
        <v>0.2</v>
      </c>
      <c r="H19" s="73">
        <v>8.5</v>
      </c>
      <c r="I19" s="75" t="s">
        <v>121</v>
      </c>
      <c r="J19" s="74">
        <v>30</v>
      </c>
      <c r="K19" s="76">
        <v>0.3430555555555555</v>
      </c>
      <c r="L19" s="74">
        <v>11.3</v>
      </c>
      <c r="M19" s="79">
        <v>94</v>
      </c>
      <c r="N19" s="74">
        <v>3</v>
      </c>
      <c r="O19" s="75" t="s">
        <v>121</v>
      </c>
      <c r="P19" s="74">
        <v>17</v>
      </c>
      <c r="Q19" s="73">
        <v>1021</v>
      </c>
      <c r="R19" s="74">
        <v>18.399999999999999</v>
      </c>
      <c r="S19" s="74">
        <v>54</v>
      </c>
      <c r="T19" s="74">
        <v>6</v>
      </c>
      <c r="U19" s="75" t="s">
        <v>133</v>
      </c>
      <c r="V19" s="74">
        <v>9</v>
      </c>
      <c r="W19" s="97">
        <v>1017.6</v>
      </c>
    </row>
    <row r="20" spans="1:23" ht="13.5" thickBot="1" x14ac:dyDescent="0.25">
      <c r="A20" s="51">
        <f t="shared" si="0"/>
        <v>41437</v>
      </c>
      <c r="B20" s="96">
        <v>12</v>
      </c>
      <c r="C20" s="73" t="s">
        <v>115</v>
      </c>
      <c r="D20" s="74">
        <v>10.4</v>
      </c>
      <c r="E20" s="73">
        <v>16</v>
      </c>
      <c r="F20" s="73">
        <v>0</v>
      </c>
      <c r="G20" s="73">
        <v>2</v>
      </c>
      <c r="H20" s="73">
        <v>1</v>
      </c>
      <c r="I20" s="75" t="s">
        <v>121</v>
      </c>
      <c r="J20" s="74">
        <v>41</v>
      </c>
      <c r="K20" s="76">
        <v>0.51736111111111105</v>
      </c>
      <c r="L20" s="74">
        <v>11.6</v>
      </c>
      <c r="M20" s="74">
        <v>85</v>
      </c>
      <c r="N20" s="74">
        <v>7</v>
      </c>
      <c r="O20" s="75" t="s">
        <v>133</v>
      </c>
      <c r="P20" s="74">
        <v>13</v>
      </c>
      <c r="Q20" s="73">
        <v>1015.1</v>
      </c>
      <c r="R20" s="74">
        <v>15.8</v>
      </c>
      <c r="S20" s="79">
        <v>90</v>
      </c>
      <c r="T20" s="74">
        <v>6</v>
      </c>
      <c r="U20" s="75" t="s">
        <v>121</v>
      </c>
      <c r="V20" s="74">
        <v>19</v>
      </c>
      <c r="W20" s="97">
        <v>1009.7</v>
      </c>
    </row>
    <row r="21" spans="1:23" ht="13.5" thickBot="1" x14ac:dyDescent="0.25">
      <c r="A21" s="51">
        <f t="shared" si="0"/>
        <v>41438</v>
      </c>
      <c r="B21" s="96">
        <v>13</v>
      </c>
      <c r="C21" s="73" t="s">
        <v>119</v>
      </c>
      <c r="D21" s="74">
        <v>10.6</v>
      </c>
      <c r="E21" s="73">
        <v>20.9</v>
      </c>
      <c r="F21" s="73">
        <v>8.4</v>
      </c>
      <c r="G21" s="73">
        <v>0.6</v>
      </c>
      <c r="H21" s="73">
        <v>8.6</v>
      </c>
      <c r="I21" s="75" t="s">
        <v>127</v>
      </c>
      <c r="J21" s="74">
        <v>48</v>
      </c>
      <c r="K21" s="76">
        <v>0.85069444444444453</v>
      </c>
      <c r="L21" s="74">
        <v>13.4</v>
      </c>
      <c r="M21" s="74">
        <v>89</v>
      </c>
      <c r="N21" s="74">
        <v>3</v>
      </c>
      <c r="O21" s="75" t="s">
        <v>133</v>
      </c>
      <c r="P21" s="74">
        <v>15</v>
      </c>
      <c r="Q21" s="73">
        <v>1007</v>
      </c>
      <c r="R21" s="74">
        <v>20.100000000000001</v>
      </c>
      <c r="S21" s="74">
        <v>45</v>
      </c>
      <c r="T21" s="74">
        <v>3</v>
      </c>
      <c r="U21" s="75" t="s">
        <v>133</v>
      </c>
      <c r="V21" s="74">
        <v>20</v>
      </c>
      <c r="W21" s="97">
        <v>1004.3</v>
      </c>
    </row>
    <row r="22" spans="1:23" ht="13.5" thickBot="1" x14ac:dyDescent="0.25">
      <c r="A22" s="51">
        <f t="shared" si="0"/>
        <v>41439</v>
      </c>
      <c r="B22" s="96">
        <v>14</v>
      </c>
      <c r="C22" s="73" t="s">
        <v>123</v>
      </c>
      <c r="D22" s="74">
        <v>11.7</v>
      </c>
      <c r="E22" s="73">
        <v>20.100000000000001</v>
      </c>
      <c r="F22" s="73">
        <v>0</v>
      </c>
      <c r="G22" s="73">
        <v>3.6</v>
      </c>
      <c r="H22" s="73">
        <v>7</v>
      </c>
      <c r="I22" s="75" t="s">
        <v>121</v>
      </c>
      <c r="J22" s="74">
        <v>46</v>
      </c>
      <c r="K22" s="76">
        <v>0.7055555555555556</v>
      </c>
      <c r="L22" s="74">
        <v>14</v>
      </c>
      <c r="M22" s="74">
        <v>64</v>
      </c>
      <c r="N22" s="74">
        <v>2</v>
      </c>
      <c r="O22" s="75" t="s">
        <v>138</v>
      </c>
      <c r="P22" s="74">
        <v>17</v>
      </c>
      <c r="Q22" s="77">
        <v>1005.2</v>
      </c>
      <c r="R22" s="74">
        <v>18.5</v>
      </c>
      <c r="S22" s="74">
        <v>46</v>
      </c>
      <c r="T22" s="74">
        <v>6</v>
      </c>
      <c r="U22" s="75" t="s">
        <v>116</v>
      </c>
      <c r="V22" s="74">
        <v>22</v>
      </c>
      <c r="W22" s="98">
        <v>1002.9</v>
      </c>
    </row>
    <row r="23" spans="1:23" ht="13.5" thickBot="1" x14ac:dyDescent="0.25">
      <c r="A23" s="51">
        <f t="shared" si="0"/>
        <v>41440</v>
      </c>
      <c r="B23" s="96">
        <v>15</v>
      </c>
      <c r="C23" s="73" t="s">
        <v>125</v>
      </c>
      <c r="D23" s="74">
        <v>13</v>
      </c>
      <c r="E23" s="73">
        <v>17.600000000000001</v>
      </c>
      <c r="F23" s="73">
        <v>0</v>
      </c>
      <c r="G23" s="73">
        <v>4</v>
      </c>
      <c r="H23" s="73">
        <v>5</v>
      </c>
      <c r="I23" s="75" t="s">
        <v>116</v>
      </c>
      <c r="J23" s="74">
        <v>43</v>
      </c>
      <c r="K23" s="76">
        <v>0.15</v>
      </c>
      <c r="L23" s="74">
        <v>13.8</v>
      </c>
      <c r="M23" s="74">
        <v>58</v>
      </c>
      <c r="N23" s="74">
        <v>4</v>
      </c>
      <c r="O23" s="75" t="s">
        <v>116</v>
      </c>
      <c r="P23" s="74">
        <v>24</v>
      </c>
      <c r="Q23" s="73">
        <v>1009.9</v>
      </c>
      <c r="R23" s="74">
        <v>17.3</v>
      </c>
      <c r="S23" s="74">
        <v>46</v>
      </c>
      <c r="T23" s="74">
        <v>7</v>
      </c>
      <c r="U23" s="75" t="s">
        <v>118</v>
      </c>
      <c r="V23" s="74">
        <v>11</v>
      </c>
      <c r="W23" s="97">
        <v>1009.9</v>
      </c>
    </row>
    <row r="24" spans="1:23" ht="13.5" thickBot="1" x14ac:dyDescent="0.25">
      <c r="A24" s="51">
        <f t="shared" si="0"/>
        <v>41441</v>
      </c>
      <c r="B24" s="99">
        <v>16</v>
      </c>
      <c r="C24" s="73" t="s">
        <v>126</v>
      </c>
      <c r="D24" s="74">
        <v>9.6999999999999993</v>
      </c>
      <c r="E24" s="73">
        <v>19.100000000000001</v>
      </c>
      <c r="F24" s="73">
        <v>0</v>
      </c>
      <c r="G24" s="73">
        <v>3.2</v>
      </c>
      <c r="H24" s="73">
        <v>9.5</v>
      </c>
      <c r="I24" s="74" t="s">
        <v>121</v>
      </c>
      <c r="J24" s="74">
        <v>41</v>
      </c>
      <c r="K24" s="76">
        <v>0.25347222222222221</v>
      </c>
      <c r="L24" s="74">
        <v>11.8</v>
      </c>
      <c r="M24" s="74">
        <v>59</v>
      </c>
      <c r="N24" s="74">
        <v>2</v>
      </c>
      <c r="O24" s="74" t="s">
        <v>121</v>
      </c>
      <c r="P24" s="74">
        <v>24</v>
      </c>
      <c r="Q24" s="73">
        <v>1014.4</v>
      </c>
      <c r="R24" s="74">
        <v>16.600000000000001</v>
      </c>
      <c r="S24" s="74">
        <v>50</v>
      </c>
      <c r="T24" s="74">
        <v>4</v>
      </c>
      <c r="U24" s="74" t="s">
        <v>129</v>
      </c>
      <c r="V24" s="74">
        <v>15</v>
      </c>
      <c r="W24" s="97">
        <v>1011.6</v>
      </c>
    </row>
    <row r="25" spans="1:23" ht="13.5" thickBot="1" x14ac:dyDescent="0.25">
      <c r="A25" s="51">
        <f t="shared" si="0"/>
        <v>41442</v>
      </c>
      <c r="B25" s="96">
        <v>17</v>
      </c>
      <c r="C25" s="73" t="s">
        <v>128</v>
      </c>
      <c r="D25" s="74">
        <v>8.5</v>
      </c>
      <c r="E25" s="73">
        <v>17.7</v>
      </c>
      <c r="F25" s="73">
        <v>0</v>
      </c>
      <c r="G25" s="73">
        <v>3.8</v>
      </c>
      <c r="H25" s="73">
        <v>3.8</v>
      </c>
      <c r="I25" s="75" t="s">
        <v>129</v>
      </c>
      <c r="J25" s="74">
        <v>44</v>
      </c>
      <c r="K25" s="76">
        <v>0.56805555555555554</v>
      </c>
      <c r="L25" s="74">
        <v>11</v>
      </c>
      <c r="M25" s="74">
        <v>65</v>
      </c>
      <c r="N25" s="74">
        <v>6</v>
      </c>
      <c r="O25" s="75" t="s">
        <v>121</v>
      </c>
      <c r="P25" s="74">
        <v>26</v>
      </c>
      <c r="Q25" s="73">
        <v>1009.5</v>
      </c>
      <c r="R25" s="74">
        <v>15.7</v>
      </c>
      <c r="S25" s="74">
        <v>56</v>
      </c>
      <c r="T25" s="74">
        <v>6</v>
      </c>
      <c r="U25" s="75" t="s">
        <v>124</v>
      </c>
      <c r="V25" s="74">
        <v>17</v>
      </c>
      <c r="W25" s="97">
        <v>1008.3</v>
      </c>
    </row>
    <row r="26" spans="1:23" ht="13.5" thickBot="1" x14ac:dyDescent="0.25">
      <c r="A26" s="51">
        <f t="shared" si="0"/>
        <v>41443</v>
      </c>
      <c r="B26" s="96">
        <v>18</v>
      </c>
      <c r="C26" s="73" t="s">
        <v>130</v>
      </c>
      <c r="D26" s="74">
        <v>8</v>
      </c>
      <c r="E26" s="73">
        <v>19.2</v>
      </c>
      <c r="F26" s="73">
        <v>0</v>
      </c>
      <c r="G26" s="73">
        <v>1.6</v>
      </c>
      <c r="H26" s="73">
        <v>8</v>
      </c>
      <c r="I26" s="75" t="s">
        <v>129</v>
      </c>
      <c r="J26" s="74">
        <v>43</v>
      </c>
      <c r="K26" s="76">
        <v>0.68611111111111101</v>
      </c>
      <c r="L26" s="74">
        <v>9.6</v>
      </c>
      <c r="M26" s="74">
        <v>76</v>
      </c>
      <c r="N26" s="81">
        <v>1</v>
      </c>
      <c r="O26" s="75" t="s">
        <v>121</v>
      </c>
      <c r="P26" s="74">
        <v>26</v>
      </c>
      <c r="Q26" s="73">
        <v>1013.5</v>
      </c>
      <c r="R26" s="74">
        <v>16.100000000000001</v>
      </c>
      <c r="S26" s="74">
        <v>52</v>
      </c>
      <c r="T26" s="74">
        <v>2</v>
      </c>
      <c r="U26" s="75" t="s">
        <v>129</v>
      </c>
      <c r="V26" s="74">
        <v>17</v>
      </c>
      <c r="W26" s="97">
        <v>1012.2</v>
      </c>
    </row>
    <row r="27" spans="1:23" ht="13.5" thickBot="1" x14ac:dyDescent="0.25">
      <c r="A27" s="51">
        <f t="shared" si="0"/>
        <v>41444</v>
      </c>
      <c r="B27" s="96">
        <v>19</v>
      </c>
      <c r="C27" s="73" t="s">
        <v>115</v>
      </c>
      <c r="D27" s="74">
        <v>8.6999999999999993</v>
      </c>
      <c r="E27" s="73">
        <v>16.100000000000001</v>
      </c>
      <c r="F27" s="73">
        <v>15.6</v>
      </c>
      <c r="G27" s="73">
        <v>3.2</v>
      </c>
      <c r="H27" s="77">
        <v>0</v>
      </c>
      <c r="I27" s="75" t="s">
        <v>129</v>
      </c>
      <c r="J27" s="74">
        <v>52</v>
      </c>
      <c r="K27" s="76">
        <v>0.60138888888888886</v>
      </c>
      <c r="L27" s="74">
        <v>10.5</v>
      </c>
      <c r="M27" s="74">
        <v>80</v>
      </c>
      <c r="N27" s="74">
        <v>6</v>
      </c>
      <c r="O27" s="75" t="s">
        <v>121</v>
      </c>
      <c r="P27" s="74">
        <v>24</v>
      </c>
      <c r="Q27" s="73">
        <v>1021.7</v>
      </c>
      <c r="R27" s="74">
        <v>14.3</v>
      </c>
      <c r="S27" s="74">
        <v>65</v>
      </c>
      <c r="T27" s="74">
        <v>7</v>
      </c>
      <c r="U27" s="82" t="s">
        <v>118</v>
      </c>
      <c r="V27" s="79">
        <v>26</v>
      </c>
      <c r="W27" s="97">
        <v>1021.3</v>
      </c>
    </row>
    <row r="28" spans="1:23" ht="13.5" thickBot="1" x14ac:dyDescent="0.25">
      <c r="A28" s="51">
        <f t="shared" si="0"/>
        <v>41445</v>
      </c>
      <c r="B28" s="96">
        <v>20</v>
      </c>
      <c r="C28" s="73" t="s">
        <v>119</v>
      </c>
      <c r="D28" s="74">
        <v>8.6999999999999993</v>
      </c>
      <c r="E28" s="73">
        <v>16.600000000000001</v>
      </c>
      <c r="F28" s="73">
        <v>1.4</v>
      </c>
      <c r="G28" s="73">
        <v>2.8</v>
      </c>
      <c r="H28" s="73">
        <v>7.2</v>
      </c>
      <c r="I28" s="75" t="s">
        <v>118</v>
      </c>
      <c r="J28" s="74">
        <v>39</v>
      </c>
      <c r="K28" s="76">
        <v>0.54166666666666663</v>
      </c>
      <c r="L28" s="74">
        <v>9.9</v>
      </c>
      <c r="M28" s="74">
        <v>71</v>
      </c>
      <c r="N28" s="74">
        <v>3</v>
      </c>
      <c r="O28" s="75" t="s">
        <v>121</v>
      </c>
      <c r="P28" s="74">
        <v>26</v>
      </c>
      <c r="Q28" s="73">
        <v>1024.2</v>
      </c>
      <c r="R28" s="74">
        <v>15.6</v>
      </c>
      <c r="S28" s="74">
        <v>57</v>
      </c>
      <c r="T28" s="74">
        <v>6</v>
      </c>
      <c r="U28" s="75" t="s">
        <v>118</v>
      </c>
      <c r="V28" s="74">
        <v>20</v>
      </c>
      <c r="W28" s="97">
        <v>1021</v>
      </c>
    </row>
    <row r="29" spans="1:23" ht="13.5" thickBot="1" x14ac:dyDescent="0.25">
      <c r="A29" s="51">
        <f t="shared" si="0"/>
        <v>41446</v>
      </c>
      <c r="B29" s="96">
        <v>21</v>
      </c>
      <c r="C29" s="73" t="s">
        <v>123</v>
      </c>
      <c r="D29" s="74">
        <v>8</v>
      </c>
      <c r="E29" s="73">
        <v>17.3</v>
      </c>
      <c r="F29" s="73">
        <v>0</v>
      </c>
      <c r="G29" s="73">
        <v>2</v>
      </c>
      <c r="H29" s="73">
        <v>8.1</v>
      </c>
      <c r="I29" s="75" t="s">
        <v>121</v>
      </c>
      <c r="J29" s="74">
        <v>31</v>
      </c>
      <c r="K29" s="76">
        <v>9.375E-2</v>
      </c>
      <c r="L29" s="74">
        <v>9.6</v>
      </c>
      <c r="M29" s="74">
        <v>79</v>
      </c>
      <c r="N29" s="74">
        <v>5</v>
      </c>
      <c r="O29" s="75" t="s">
        <v>121</v>
      </c>
      <c r="P29" s="74">
        <v>19</v>
      </c>
      <c r="Q29" s="73">
        <v>1021.6</v>
      </c>
      <c r="R29" s="74">
        <v>16.100000000000001</v>
      </c>
      <c r="S29" s="74">
        <v>58</v>
      </c>
      <c r="T29" s="74">
        <v>2</v>
      </c>
      <c r="U29" s="75" t="s">
        <v>118</v>
      </c>
      <c r="V29" s="74">
        <v>15</v>
      </c>
      <c r="W29" s="97">
        <v>1019.1</v>
      </c>
    </row>
    <row r="30" spans="1:23" ht="13.5" thickBot="1" x14ac:dyDescent="0.25">
      <c r="A30" s="51">
        <f t="shared" si="0"/>
        <v>41447</v>
      </c>
      <c r="B30" s="96">
        <v>22</v>
      </c>
      <c r="C30" s="73" t="s">
        <v>125</v>
      </c>
      <c r="D30" s="74">
        <v>7.7</v>
      </c>
      <c r="E30" s="77">
        <v>13.5</v>
      </c>
      <c r="F30" s="73">
        <v>1.2</v>
      </c>
      <c r="G30" s="73">
        <v>2.4</v>
      </c>
      <c r="H30" s="77">
        <v>0</v>
      </c>
      <c r="I30" s="75" t="s">
        <v>120</v>
      </c>
      <c r="J30" s="74">
        <v>39</v>
      </c>
      <c r="K30" s="76">
        <v>0.92361111111111116</v>
      </c>
      <c r="L30" s="81">
        <v>7.9</v>
      </c>
      <c r="M30" s="74">
        <v>87</v>
      </c>
      <c r="N30" s="74">
        <v>7</v>
      </c>
      <c r="O30" s="75" t="s">
        <v>121</v>
      </c>
      <c r="P30" s="74">
        <v>26</v>
      </c>
      <c r="Q30" s="73">
        <v>1024.9000000000001</v>
      </c>
      <c r="R30" s="81">
        <v>11.9</v>
      </c>
      <c r="S30" s="74">
        <v>83</v>
      </c>
      <c r="T30" s="74">
        <v>7</v>
      </c>
      <c r="U30" s="75" t="s">
        <v>118</v>
      </c>
      <c r="V30" s="74">
        <v>17</v>
      </c>
      <c r="W30" s="97">
        <v>1024.2</v>
      </c>
    </row>
    <row r="31" spans="1:23" ht="13.5" thickBot="1" x14ac:dyDescent="0.25">
      <c r="A31" s="51">
        <f t="shared" si="0"/>
        <v>41448</v>
      </c>
      <c r="B31" s="99">
        <v>23</v>
      </c>
      <c r="C31" s="73" t="s">
        <v>126</v>
      </c>
      <c r="D31" s="81">
        <v>7.6</v>
      </c>
      <c r="E31" s="73">
        <v>13.9</v>
      </c>
      <c r="F31" s="78">
        <v>56.2</v>
      </c>
      <c r="G31" s="73">
        <v>0.4</v>
      </c>
      <c r="H31" s="73">
        <v>0.2</v>
      </c>
      <c r="I31" s="74" t="s">
        <v>131</v>
      </c>
      <c r="J31" s="74">
        <v>41</v>
      </c>
      <c r="K31" s="76">
        <v>0.61527777777777781</v>
      </c>
      <c r="L31" s="74">
        <v>11</v>
      </c>
      <c r="M31" s="74">
        <v>93</v>
      </c>
      <c r="N31" s="74">
        <v>7</v>
      </c>
      <c r="O31" s="81" t="s">
        <v>133</v>
      </c>
      <c r="P31" s="81">
        <v>7</v>
      </c>
      <c r="Q31" s="73">
        <v>1028.5</v>
      </c>
      <c r="R31" s="81">
        <v>11.9</v>
      </c>
      <c r="S31" s="79">
        <v>90</v>
      </c>
      <c r="T31" s="74">
        <v>7</v>
      </c>
      <c r="U31" s="74" t="s">
        <v>118</v>
      </c>
      <c r="V31" s="74">
        <v>19</v>
      </c>
      <c r="W31" s="97">
        <v>1026.7</v>
      </c>
    </row>
    <row r="32" spans="1:23" ht="13.5" thickBot="1" x14ac:dyDescent="0.25">
      <c r="A32" s="51">
        <f t="shared" si="0"/>
        <v>41449</v>
      </c>
      <c r="B32" s="96">
        <v>24</v>
      </c>
      <c r="C32" s="73" t="s">
        <v>128</v>
      </c>
      <c r="D32" s="74">
        <v>9.6</v>
      </c>
      <c r="E32" s="73">
        <v>13.8</v>
      </c>
      <c r="F32" s="73">
        <v>53.4</v>
      </c>
      <c r="G32" s="77">
        <v>0.2</v>
      </c>
      <c r="H32" s="73">
        <v>0.1</v>
      </c>
      <c r="I32" s="75" t="s">
        <v>121</v>
      </c>
      <c r="J32" s="74">
        <v>39</v>
      </c>
      <c r="K32" s="76">
        <v>0.14652777777777778</v>
      </c>
      <c r="L32" s="74">
        <v>10.199999999999999</v>
      </c>
      <c r="M32" s="74">
        <v>91</v>
      </c>
      <c r="N32" s="74">
        <v>7</v>
      </c>
      <c r="O32" s="75" t="s">
        <v>121</v>
      </c>
      <c r="P32" s="74">
        <v>17</v>
      </c>
      <c r="Q32" s="73">
        <v>1021.7</v>
      </c>
      <c r="R32" s="74">
        <v>13.1</v>
      </c>
      <c r="S32" s="74">
        <v>77</v>
      </c>
      <c r="T32" s="74">
        <v>7</v>
      </c>
      <c r="U32" s="75" t="s">
        <v>133</v>
      </c>
      <c r="V32" s="74">
        <v>11</v>
      </c>
      <c r="W32" s="97">
        <v>1017.9</v>
      </c>
    </row>
    <row r="33" spans="1:23" ht="13.5" thickBot="1" x14ac:dyDescent="0.25">
      <c r="A33" s="51">
        <f t="shared" si="0"/>
        <v>41450</v>
      </c>
      <c r="B33" s="96">
        <v>25</v>
      </c>
      <c r="C33" s="73" t="s">
        <v>130</v>
      </c>
      <c r="D33" s="74">
        <v>10</v>
      </c>
      <c r="E33" s="73">
        <v>16.7</v>
      </c>
      <c r="F33" s="73">
        <v>5</v>
      </c>
      <c r="G33" s="73">
        <v>2.4</v>
      </c>
      <c r="H33" s="73">
        <v>0.2</v>
      </c>
      <c r="I33" s="75" t="s">
        <v>131</v>
      </c>
      <c r="J33" s="74">
        <v>41</v>
      </c>
      <c r="K33" s="76">
        <v>0.8965277777777777</v>
      </c>
      <c r="L33" s="74">
        <v>10.6</v>
      </c>
      <c r="M33" s="74">
        <v>93</v>
      </c>
      <c r="N33" s="79">
        <v>8</v>
      </c>
      <c r="O33" s="75" t="s">
        <v>121</v>
      </c>
      <c r="P33" s="74">
        <v>17</v>
      </c>
      <c r="Q33" s="73">
        <v>1016.3</v>
      </c>
      <c r="R33" s="74">
        <v>13.8</v>
      </c>
      <c r="S33" s="79">
        <v>90</v>
      </c>
      <c r="T33" s="74">
        <v>6</v>
      </c>
      <c r="U33" s="75" t="s">
        <v>121</v>
      </c>
      <c r="V33" s="74">
        <v>9</v>
      </c>
      <c r="W33" s="97">
        <v>1014.8</v>
      </c>
    </row>
    <row r="34" spans="1:23" ht="13.5" thickBot="1" x14ac:dyDescent="0.25">
      <c r="A34" s="51">
        <f t="shared" si="0"/>
        <v>41451</v>
      </c>
      <c r="B34" s="96">
        <v>26</v>
      </c>
      <c r="C34" s="73" t="s">
        <v>115</v>
      </c>
      <c r="D34" s="74">
        <v>10.5</v>
      </c>
      <c r="E34" s="73">
        <v>19.8</v>
      </c>
      <c r="F34" s="73">
        <v>15.6</v>
      </c>
      <c r="G34" s="73">
        <v>1.4</v>
      </c>
      <c r="H34" s="73">
        <v>4.3</v>
      </c>
      <c r="I34" s="75" t="s">
        <v>131</v>
      </c>
      <c r="J34" s="74">
        <v>52</v>
      </c>
      <c r="K34" s="76">
        <v>0.1875</v>
      </c>
      <c r="L34" s="74">
        <v>16.7</v>
      </c>
      <c r="M34" s="74">
        <v>84</v>
      </c>
      <c r="N34" s="74">
        <v>7</v>
      </c>
      <c r="O34" s="82" t="s">
        <v>120</v>
      </c>
      <c r="P34" s="79">
        <v>31</v>
      </c>
      <c r="Q34" s="73">
        <v>1019.8</v>
      </c>
      <c r="R34" s="74">
        <v>19.2</v>
      </c>
      <c r="S34" s="74">
        <v>63</v>
      </c>
      <c r="T34" s="74">
        <v>7</v>
      </c>
      <c r="U34" s="75" t="s">
        <v>120</v>
      </c>
      <c r="V34" s="74">
        <v>20</v>
      </c>
      <c r="W34" s="97">
        <v>1020</v>
      </c>
    </row>
    <row r="35" spans="1:23" ht="13.5" thickBot="1" x14ac:dyDescent="0.25">
      <c r="A35" s="51">
        <f t="shared" si="0"/>
        <v>41452</v>
      </c>
      <c r="B35" s="96">
        <v>27</v>
      </c>
      <c r="C35" s="73" t="s">
        <v>119</v>
      </c>
      <c r="D35" s="74">
        <v>12.8</v>
      </c>
      <c r="E35" s="73">
        <v>18.8</v>
      </c>
      <c r="F35" s="73">
        <v>0.8</v>
      </c>
      <c r="G35" s="73">
        <v>3.4</v>
      </c>
      <c r="H35" s="73">
        <v>2.4</v>
      </c>
      <c r="I35" s="80" t="s">
        <v>133</v>
      </c>
      <c r="J35" s="81">
        <v>26</v>
      </c>
      <c r="K35" s="84">
        <v>0.24583333333333335</v>
      </c>
      <c r="L35" s="74">
        <v>13.4</v>
      </c>
      <c r="M35" s="74">
        <v>93</v>
      </c>
      <c r="N35" s="74">
        <v>7</v>
      </c>
      <c r="O35" s="75" t="s">
        <v>121</v>
      </c>
      <c r="P35" s="74">
        <v>15</v>
      </c>
      <c r="Q35" s="73">
        <v>1022.9</v>
      </c>
      <c r="R35" s="74">
        <v>17.600000000000001</v>
      </c>
      <c r="S35" s="74">
        <v>64</v>
      </c>
      <c r="T35" s="74">
        <v>7</v>
      </c>
      <c r="U35" s="75" t="s">
        <v>132</v>
      </c>
      <c r="V35" s="74">
        <v>19</v>
      </c>
      <c r="W35" s="97">
        <v>1020.7</v>
      </c>
    </row>
    <row r="36" spans="1:23" ht="13.5" thickBot="1" x14ac:dyDescent="0.25">
      <c r="A36" s="51">
        <f t="shared" si="0"/>
        <v>41453</v>
      </c>
      <c r="B36" s="96">
        <v>28</v>
      </c>
      <c r="C36" s="73" t="s">
        <v>123</v>
      </c>
      <c r="D36" s="74">
        <v>12.9</v>
      </c>
      <c r="E36" s="73">
        <v>16.100000000000001</v>
      </c>
      <c r="F36" s="73">
        <v>16.8</v>
      </c>
      <c r="G36" s="73">
        <v>2.8</v>
      </c>
      <c r="H36" s="77">
        <v>0</v>
      </c>
      <c r="I36" s="75" t="s">
        <v>132</v>
      </c>
      <c r="J36" s="74">
        <v>41</v>
      </c>
      <c r="K36" s="76">
        <v>0.80486111111111114</v>
      </c>
      <c r="L36" s="74">
        <v>13.3</v>
      </c>
      <c r="M36" s="74">
        <v>93</v>
      </c>
      <c r="N36" s="74">
        <v>7</v>
      </c>
      <c r="O36" s="75" t="s">
        <v>121</v>
      </c>
      <c r="P36" s="74">
        <v>9</v>
      </c>
      <c r="Q36" s="73">
        <v>1023.7</v>
      </c>
      <c r="R36" s="74">
        <v>16</v>
      </c>
      <c r="S36" s="74">
        <v>83</v>
      </c>
      <c r="T36" s="74">
        <v>7</v>
      </c>
      <c r="U36" s="75" t="s">
        <v>117</v>
      </c>
      <c r="V36" s="74">
        <v>15</v>
      </c>
      <c r="W36" s="97">
        <v>1022.5</v>
      </c>
    </row>
    <row r="37" spans="1:23" ht="13.5" thickBot="1" x14ac:dyDescent="0.25">
      <c r="A37" s="51">
        <f t="shared" si="0"/>
        <v>41454</v>
      </c>
      <c r="B37" s="96">
        <v>29</v>
      </c>
      <c r="C37" s="73" t="s">
        <v>125</v>
      </c>
      <c r="D37" s="74">
        <v>12.7</v>
      </c>
      <c r="E37" s="73">
        <v>14.2</v>
      </c>
      <c r="F37" s="73">
        <v>41</v>
      </c>
      <c r="G37" s="73">
        <v>3.2</v>
      </c>
      <c r="H37" s="77">
        <v>0</v>
      </c>
      <c r="I37" s="75" t="s">
        <v>122</v>
      </c>
      <c r="J37" s="74">
        <v>28</v>
      </c>
      <c r="K37" s="76">
        <v>0.63124999999999998</v>
      </c>
      <c r="L37" s="74">
        <v>13.6</v>
      </c>
      <c r="M37" s="74">
        <v>90</v>
      </c>
      <c r="N37" s="79">
        <v>8</v>
      </c>
      <c r="O37" s="75" t="s">
        <v>131</v>
      </c>
      <c r="P37" s="74">
        <v>9</v>
      </c>
      <c r="Q37" s="73">
        <v>1024.8</v>
      </c>
      <c r="R37" s="74">
        <v>13.2</v>
      </c>
      <c r="S37" s="74">
        <v>87</v>
      </c>
      <c r="T37" s="79">
        <v>8</v>
      </c>
      <c r="U37" s="75" t="s">
        <v>131</v>
      </c>
      <c r="V37" s="74">
        <v>9</v>
      </c>
      <c r="W37" s="97">
        <v>1023</v>
      </c>
    </row>
    <row r="38" spans="1:23" ht="13.5" thickBot="1" x14ac:dyDescent="0.25">
      <c r="A38" s="51">
        <f t="shared" si="0"/>
        <v>41455</v>
      </c>
      <c r="B38" s="96">
        <v>30</v>
      </c>
      <c r="C38" s="73" t="s">
        <v>126</v>
      </c>
      <c r="D38" s="74">
        <v>11.3</v>
      </c>
      <c r="E38" s="73">
        <v>17.100000000000001</v>
      </c>
      <c r="F38" s="73">
        <v>51</v>
      </c>
      <c r="G38" s="73">
        <v>2</v>
      </c>
      <c r="H38" s="73">
        <v>2.2000000000000002</v>
      </c>
      <c r="I38" s="75" t="s">
        <v>120</v>
      </c>
      <c r="J38" s="74">
        <v>37</v>
      </c>
      <c r="K38" s="76">
        <v>0.22708333333333333</v>
      </c>
      <c r="L38" s="74">
        <v>12.4</v>
      </c>
      <c r="M38" s="79">
        <v>94</v>
      </c>
      <c r="N38" s="74">
        <v>7</v>
      </c>
      <c r="O38" s="75" t="s">
        <v>121</v>
      </c>
      <c r="P38" s="74">
        <v>11</v>
      </c>
      <c r="Q38" s="73">
        <v>1025.7</v>
      </c>
      <c r="R38" s="74">
        <v>16.600000000000001</v>
      </c>
      <c r="S38" s="74">
        <v>82</v>
      </c>
      <c r="T38" s="74">
        <v>5</v>
      </c>
      <c r="U38" s="75" t="s">
        <v>118</v>
      </c>
      <c r="V38" s="74">
        <v>9</v>
      </c>
      <c r="W38" s="97">
        <v>1023.5</v>
      </c>
    </row>
    <row r="39" spans="1:23" ht="13.5" thickBot="1" x14ac:dyDescent="0.25">
      <c r="B39" s="150" t="s">
        <v>156</v>
      </c>
      <c r="C39" s="151"/>
      <c r="D39" s="151"/>
      <c r="E39" s="151"/>
      <c r="F39" s="151"/>
      <c r="G39" s="151"/>
      <c r="H39" s="151"/>
      <c r="I39" s="151"/>
      <c r="J39" s="151"/>
      <c r="K39" s="151"/>
      <c r="L39" s="151"/>
      <c r="M39" s="151"/>
      <c r="N39" s="151"/>
      <c r="O39" s="151"/>
      <c r="P39" s="151"/>
      <c r="Q39" s="151"/>
      <c r="R39" s="151"/>
      <c r="S39" s="151"/>
      <c r="T39" s="151"/>
      <c r="U39" s="151"/>
      <c r="V39" s="151"/>
      <c r="W39" s="152"/>
    </row>
    <row r="40" spans="1:23" ht="12.75" customHeight="1" x14ac:dyDescent="0.2">
      <c r="B40" s="153" t="s">
        <v>140</v>
      </c>
      <c r="C40" s="154"/>
      <c r="D40" s="85">
        <v>10.8</v>
      </c>
      <c r="E40" s="86">
        <v>18.100000000000001</v>
      </c>
      <c r="F40" s="86"/>
      <c r="G40" s="86">
        <v>2.6</v>
      </c>
      <c r="H40" s="86">
        <v>4</v>
      </c>
      <c r="I40" s="87"/>
      <c r="J40" s="85"/>
      <c r="K40" s="86"/>
      <c r="L40" s="85">
        <v>12.5</v>
      </c>
      <c r="M40" s="85">
        <v>79</v>
      </c>
      <c r="N40" s="85">
        <v>5</v>
      </c>
      <c r="O40" s="87"/>
      <c r="P40" s="85">
        <v>17</v>
      </c>
      <c r="Q40" s="86">
        <v>1019.8</v>
      </c>
      <c r="R40" s="85">
        <v>16.8</v>
      </c>
      <c r="S40" s="85">
        <v>64</v>
      </c>
      <c r="T40" s="85">
        <v>5</v>
      </c>
      <c r="U40" s="87"/>
      <c r="V40" s="85">
        <v>15</v>
      </c>
      <c r="W40" s="101">
        <v>1017.7</v>
      </c>
    </row>
    <row r="41" spans="1:23" ht="12.75" customHeight="1" x14ac:dyDescent="0.2">
      <c r="B41" s="155" t="s">
        <v>141</v>
      </c>
      <c r="C41" s="156"/>
      <c r="D41" s="88">
        <v>7.6</v>
      </c>
      <c r="E41" s="89">
        <v>13.5</v>
      </c>
      <c r="F41" s="89">
        <v>0</v>
      </c>
      <c r="G41" s="89">
        <v>0.2</v>
      </c>
      <c r="H41" s="89">
        <v>0</v>
      </c>
      <c r="I41" s="90"/>
      <c r="J41" s="88"/>
      <c r="K41" s="89"/>
      <c r="L41" s="88">
        <v>7.9</v>
      </c>
      <c r="M41" s="88">
        <v>57</v>
      </c>
      <c r="N41" s="88">
        <v>1</v>
      </c>
      <c r="O41" s="90" t="s">
        <v>133</v>
      </c>
      <c r="P41" s="88">
        <v>7</v>
      </c>
      <c r="Q41" s="89">
        <v>1005.2</v>
      </c>
      <c r="R41" s="88">
        <v>11.9</v>
      </c>
      <c r="S41" s="88">
        <v>44</v>
      </c>
      <c r="T41" s="88">
        <v>1</v>
      </c>
      <c r="U41" s="90" t="s">
        <v>137</v>
      </c>
      <c r="V41" s="88">
        <v>6</v>
      </c>
      <c r="W41" s="102">
        <v>1002.9</v>
      </c>
    </row>
    <row r="42" spans="1:23" ht="12.75" customHeight="1" x14ac:dyDescent="0.2">
      <c r="B42" s="159" t="s">
        <v>142</v>
      </c>
      <c r="C42" s="160"/>
      <c r="D42" s="91">
        <v>14.9</v>
      </c>
      <c r="E42" s="92">
        <v>22.2</v>
      </c>
      <c r="F42" s="92">
        <v>56.2</v>
      </c>
      <c r="G42" s="92">
        <v>7</v>
      </c>
      <c r="H42" s="92">
        <v>9.6999999999999993</v>
      </c>
      <c r="I42" s="93" t="s">
        <v>129</v>
      </c>
      <c r="J42" s="91">
        <v>81</v>
      </c>
      <c r="K42" s="92"/>
      <c r="L42" s="91">
        <v>18.7</v>
      </c>
      <c r="M42" s="91">
        <v>94</v>
      </c>
      <c r="N42" s="91">
        <v>8</v>
      </c>
      <c r="O42" s="93" t="s">
        <v>120</v>
      </c>
      <c r="P42" s="91">
        <v>31</v>
      </c>
      <c r="Q42" s="92">
        <v>1030.7</v>
      </c>
      <c r="R42" s="91">
        <v>21.6</v>
      </c>
      <c r="S42" s="91">
        <v>90</v>
      </c>
      <c r="T42" s="91">
        <v>8</v>
      </c>
      <c r="U42" s="93" t="s">
        <v>118</v>
      </c>
      <c r="V42" s="91">
        <v>26</v>
      </c>
      <c r="W42" s="103">
        <v>1028.5999999999999</v>
      </c>
    </row>
    <row r="43" spans="1:23" ht="13.5" thickBot="1" x14ac:dyDescent="0.25">
      <c r="B43" s="161" t="s">
        <v>143</v>
      </c>
      <c r="C43" s="162"/>
      <c r="D43" s="74"/>
      <c r="E43" s="73"/>
      <c r="F43" s="73">
        <v>316.39999999999998</v>
      </c>
      <c r="G43" s="73">
        <v>78.8</v>
      </c>
      <c r="H43" s="73">
        <v>118.6</v>
      </c>
      <c r="I43" s="75"/>
      <c r="J43" s="74"/>
      <c r="K43" s="73"/>
      <c r="L43" s="74"/>
      <c r="M43" s="74"/>
      <c r="N43" s="74"/>
      <c r="O43" s="75"/>
      <c r="P43" s="74"/>
      <c r="Q43" s="73"/>
      <c r="R43" s="74"/>
      <c r="S43" s="74"/>
      <c r="T43" s="74"/>
      <c r="U43" s="75"/>
      <c r="V43" s="74"/>
      <c r="W43" s="97"/>
    </row>
    <row r="46" spans="1:23" ht="20.25" x14ac:dyDescent="0.2">
      <c r="B46" s="66" t="s">
        <v>149</v>
      </c>
    </row>
    <row r="47" spans="1:23" ht="20.25" x14ac:dyDescent="0.2">
      <c r="B47" s="66" t="s">
        <v>157</v>
      </c>
    </row>
    <row r="48" spans="1:23" x14ac:dyDescent="0.2">
      <c r="B48" s="65"/>
    </row>
    <row r="49" spans="1:23" ht="13.5" thickBot="1" x14ac:dyDescent="0.25">
      <c r="B49" s="67" t="s">
        <v>150</v>
      </c>
    </row>
    <row r="50" spans="1:23" ht="13.5" thickTop="1" x14ac:dyDescent="0.2">
      <c r="B50" s="132" t="s">
        <v>7</v>
      </c>
      <c r="C50" s="135" t="s">
        <v>93</v>
      </c>
      <c r="D50" s="138" t="s">
        <v>94</v>
      </c>
      <c r="E50" s="139"/>
      <c r="F50" s="130" t="s">
        <v>95</v>
      </c>
      <c r="G50" s="130" t="s">
        <v>96</v>
      </c>
      <c r="H50" s="130" t="s">
        <v>97</v>
      </c>
      <c r="I50" s="138" t="s">
        <v>98</v>
      </c>
      <c r="J50" s="140"/>
      <c r="K50" s="139"/>
      <c r="L50" s="141">
        <v>0.375</v>
      </c>
      <c r="M50" s="142"/>
      <c r="N50" s="142"/>
      <c r="O50" s="142"/>
      <c r="P50" s="142"/>
      <c r="Q50" s="143"/>
      <c r="R50" s="141">
        <v>0.625</v>
      </c>
      <c r="S50" s="142"/>
      <c r="T50" s="142"/>
      <c r="U50" s="142"/>
      <c r="V50" s="142"/>
      <c r="W50" s="144"/>
    </row>
    <row r="51" spans="1:23" x14ac:dyDescent="0.2">
      <c r="B51" s="133"/>
      <c r="C51" s="136"/>
      <c r="D51" s="69" t="s">
        <v>99</v>
      </c>
      <c r="E51" s="70" t="s">
        <v>100</v>
      </c>
      <c r="F51" s="131"/>
      <c r="G51" s="131"/>
      <c r="H51" s="131"/>
      <c r="I51" s="68" t="s">
        <v>101</v>
      </c>
      <c r="J51" s="69" t="s">
        <v>102</v>
      </c>
      <c r="K51" s="70" t="s">
        <v>73</v>
      </c>
      <c r="L51" s="69" t="s">
        <v>103</v>
      </c>
      <c r="M51" s="69" t="s">
        <v>104</v>
      </c>
      <c r="N51" s="69" t="s">
        <v>105</v>
      </c>
      <c r="O51" s="68" t="s">
        <v>101</v>
      </c>
      <c r="P51" s="69" t="s">
        <v>102</v>
      </c>
      <c r="Q51" s="70" t="s">
        <v>106</v>
      </c>
      <c r="R51" s="69" t="s">
        <v>103</v>
      </c>
      <c r="S51" s="69" t="s">
        <v>104</v>
      </c>
      <c r="T51" s="69" t="s">
        <v>105</v>
      </c>
      <c r="U51" s="68" t="s">
        <v>101</v>
      </c>
      <c r="V51" s="69" t="s">
        <v>102</v>
      </c>
      <c r="W51" s="94" t="s">
        <v>106</v>
      </c>
    </row>
    <row r="52" spans="1:23" ht="14.25" thickBot="1" x14ac:dyDescent="0.25">
      <c r="B52" s="134"/>
      <c r="C52" s="137"/>
      <c r="D52" s="71" t="s">
        <v>107</v>
      </c>
      <c r="E52" s="72" t="s">
        <v>107</v>
      </c>
      <c r="F52" s="72" t="s">
        <v>108</v>
      </c>
      <c r="G52" s="72" t="s">
        <v>108</v>
      </c>
      <c r="H52" s="72" t="s">
        <v>109</v>
      </c>
      <c r="I52" s="145" t="s">
        <v>110</v>
      </c>
      <c r="J52" s="146"/>
      <c r="K52" s="72" t="s">
        <v>111</v>
      </c>
      <c r="L52" s="71" t="s">
        <v>107</v>
      </c>
      <c r="M52" s="71" t="s">
        <v>112</v>
      </c>
      <c r="N52" s="71" t="s">
        <v>113</v>
      </c>
      <c r="O52" s="147" t="s">
        <v>110</v>
      </c>
      <c r="P52" s="146"/>
      <c r="Q52" s="72" t="s">
        <v>114</v>
      </c>
      <c r="R52" s="71" t="s">
        <v>107</v>
      </c>
      <c r="S52" s="71" t="s">
        <v>112</v>
      </c>
      <c r="T52" s="71" t="s">
        <v>113</v>
      </c>
      <c r="U52" s="147" t="s">
        <v>110</v>
      </c>
      <c r="V52" s="146"/>
      <c r="W52" s="95" t="s">
        <v>114</v>
      </c>
    </row>
    <row r="53" spans="1:23" ht="13.5" thickBot="1" x14ac:dyDescent="0.25">
      <c r="A53" s="51">
        <v>41456</v>
      </c>
      <c r="B53" s="96">
        <v>1</v>
      </c>
      <c r="C53" s="73" t="s">
        <v>128</v>
      </c>
      <c r="D53" s="74">
        <v>8.8000000000000007</v>
      </c>
      <c r="E53" s="73">
        <v>20.100000000000001</v>
      </c>
      <c r="F53" s="78">
        <v>9.8000000000000007</v>
      </c>
      <c r="G53" s="73">
        <v>0.8</v>
      </c>
      <c r="H53" s="73">
        <v>9.8000000000000007</v>
      </c>
      <c r="I53" s="75" t="s">
        <v>121</v>
      </c>
      <c r="J53" s="74">
        <v>26</v>
      </c>
      <c r="K53" s="76">
        <v>0.3527777777777778</v>
      </c>
      <c r="L53" s="74">
        <v>10.3</v>
      </c>
      <c r="M53" s="74">
        <v>89</v>
      </c>
      <c r="N53" s="74">
        <v>1</v>
      </c>
      <c r="O53" s="75" t="s">
        <v>121</v>
      </c>
      <c r="P53" s="74">
        <v>20</v>
      </c>
      <c r="Q53" s="73">
        <v>1024.4000000000001</v>
      </c>
      <c r="R53" s="74">
        <v>18.5</v>
      </c>
      <c r="S53" s="74">
        <v>56</v>
      </c>
      <c r="T53" s="74">
        <v>1</v>
      </c>
      <c r="U53" s="75" t="s">
        <v>122</v>
      </c>
      <c r="V53" s="74">
        <v>7</v>
      </c>
      <c r="W53" s="97">
        <v>1021.9</v>
      </c>
    </row>
    <row r="54" spans="1:23" ht="13.5" thickBot="1" x14ac:dyDescent="0.25">
      <c r="A54" s="51">
        <f>A53+1</f>
        <v>41457</v>
      </c>
      <c r="B54" s="96">
        <v>2</v>
      </c>
      <c r="C54" s="73" t="s">
        <v>130</v>
      </c>
      <c r="D54" s="74">
        <v>8.8000000000000007</v>
      </c>
      <c r="E54" s="73">
        <v>19.899999999999999</v>
      </c>
      <c r="F54" s="73">
        <v>0</v>
      </c>
      <c r="G54" s="73">
        <v>2.2000000000000002</v>
      </c>
      <c r="H54" s="73">
        <v>9.8000000000000007</v>
      </c>
      <c r="I54" s="75" t="s">
        <v>121</v>
      </c>
      <c r="J54" s="74">
        <v>33</v>
      </c>
      <c r="K54" s="76">
        <v>0.26874999999999999</v>
      </c>
      <c r="L54" s="74">
        <v>10.199999999999999</v>
      </c>
      <c r="M54" s="74">
        <v>77</v>
      </c>
      <c r="N54" s="74">
        <v>1</v>
      </c>
      <c r="O54" s="75" t="s">
        <v>121</v>
      </c>
      <c r="P54" s="74">
        <v>20</v>
      </c>
      <c r="Q54" s="73">
        <v>1024.9000000000001</v>
      </c>
      <c r="R54" s="74">
        <v>18.899999999999999</v>
      </c>
      <c r="S54" s="74">
        <v>46</v>
      </c>
      <c r="T54" s="74">
        <v>2</v>
      </c>
      <c r="U54" s="75" t="s">
        <v>133</v>
      </c>
      <c r="V54" s="74">
        <v>4</v>
      </c>
      <c r="W54" s="97">
        <v>1021</v>
      </c>
    </row>
    <row r="55" spans="1:23" ht="13.5" thickBot="1" x14ac:dyDescent="0.25">
      <c r="A55" s="51">
        <f t="shared" ref="A55:A83" si="1">A54+1</f>
        <v>41458</v>
      </c>
      <c r="B55" s="96">
        <v>3</v>
      </c>
      <c r="C55" s="73" t="s">
        <v>115</v>
      </c>
      <c r="D55" s="74">
        <v>8.1</v>
      </c>
      <c r="E55" s="73">
        <v>19.8</v>
      </c>
      <c r="F55" s="73">
        <v>0</v>
      </c>
      <c r="G55" s="73">
        <v>2.2000000000000002</v>
      </c>
      <c r="H55" s="73">
        <v>9.5</v>
      </c>
      <c r="I55" s="75" t="s">
        <v>121</v>
      </c>
      <c r="J55" s="74">
        <v>26</v>
      </c>
      <c r="K55" s="76">
        <v>0.40833333333333338</v>
      </c>
      <c r="L55" s="74">
        <v>9.5</v>
      </c>
      <c r="M55" s="74">
        <v>82</v>
      </c>
      <c r="N55" s="74">
        <v>1</v>
      </c>
      <c r="O55" s="75" t="s">
        <v>133</v>
      </c>
      <c r="P55" s="74">
        <v>19</v>
      </c>
      <c r="Q55" s="73">
        <v>1024.4000000000001</v>
      </c>
      <c r="R55" s="74">
        <v>19.2</v>
      </c>
      <c r="S55" s="74">
        <v>53</v>
      </c>
      <c r="T55" s="81">
        <v>0</v>
      </c>
      <c r="U55" s="75" t="s">
        <v>137</v>
      </c>
      <c r="V55" s="74">
        <v>13</v>
      </c>
      <c r="W55" s="97">
        <v>1020.8</v>
      </c>
    </row>
    <row r="56" spans="1:23" ht="13.5" thickBot="1" x14ac:dyDescent="0.25">
      <c r="A56" s="51">
        <f t="shared" si="1"/>
        <v>41459</v>
      </c>
      <c r="B56" s="96">
        <v>4</v>
      </c>
      <c r="C56" s="73" t="s">
        <v>119</v>
      </c>
      <c r="D56" s="74">
        <v>8.5</v>
      </c>
      <c r="E56" s="73">
        <v>23.4</v>
      </c>
      <c r="F56" s="73">
        <v>0</v>
      </c>
      <c r="G56" s="73">
        <v>2.6</v>
      </c>
      <c r="H56" s="73">
        <v>9.8000000000000007</v>
      </c>
      <c r="I56" s="75" t="s">
        <v>127</v>
      </c>
      <c r="J56" s="74">
        <v>43</v>
      </c>
      <c r="K56" s="76">
        <v>0.54236111111111118</v>
      </c>
      <c r="L56" s="74">
        <v>14.7</v>
      </c>
      <c r="M56" s="74">
        <v>57</v>
      </c>
      <c r="N56" s="81">
        <v>0</v>
      </c>
      <c r="O56" s="75" t="s">
        <v>138</v>
      </c>
      <c r="P56" s="74">
        <v>17</v>
      </c>
      <c r="Q56" s="73">
        <v>1016.3</v>
      </c>
      <c r="R56" s="74">
        <v>22.6</v>
      </c>
      <c r="S56" s="74">
        <v>38</v>
      </c>
      <c r="T56" s="74">
        <v>1</v>
      </c>
      <c r="U56" s="75" t="s">
        <v>138</v>
      </c>
      <c r="V56" s="74">
        <v>22</v>
      </c>
      <c r="W56" s="97">
        <v>1011.5</v>
      </c>
    </row>
    <row r="57" spans="1:23" ht="13.5" thickBot="1" x14ac:dyDescent="0.25">
      <c r="A57" s="51">
        <f t="shared" si="1"/>
        <v>41460</v>
      </c>
      <c r="B57" s="96">
        <v>5</v>
      </c>
      <c r="C57" s="73" t="s">
        <v>123</v>
      </c>
      <c r="D57" s="74">
        <v>14.7</v>
      </c>
      <c r="E57" s="73">
        <v>19.5</v>
      </c>
      <c r="F57" s="73">
        <v>0</v>
      </c>
      <c r="G57" s="73">
        <v>4</v>
      </c>
      <c r="H57" s="73">
        <v>9.6999999999999993</v>
      </c>
      <c r="I57" s="82" t="s">
        <v>121</v>
      </c>
      <c r="J57" s="79">
        <v>65</v>
      </c>
      <c r="K57" s="83">
        <v>0.65486111111111112</v>
      </c>
      <c r="L57" s="74">
        <v>16</v>
      </c>
      <c r="M57" s="74">
        <v>54</v>
      </c>
      <c r="N57" s="74">
        <v>1</v>
      </c>
      <c r="O57" s="75" t="s">
        <v>127</v>
      </c>
      <c r="P57" s="74">
        <v>20</v>
      </c>
      <c r="Q57" s="73">
        <v>1010.9</v>
      </c>
      <c r="R57" s="74">
        <v>18.5</v>
      </c>
      <c r="S57" s="74">
        <v>30</v>
      </c>
      <c r="T57" s="74">
        <v>1</v>
      </c>
      <c r="U57" s="82" t="s">
        <v>121</v>
      </c>
      <c r="V57" s="79">
        <v>33</v>
      </c>
      <c r="W57" s="97">
        <v>1010.8</v>
      </c>
    </row>
    <row r="58" spans="1:23" ht="13.5" thickBot="1" x14ac:dyDescent="0.25">
      <c r="A58" s="51">
        <f t="shared" si="1"/>
        <v>41461</v>
      </c>
      <c r="B58" s="96">
        <v>6</v>
      </c>
      <c r="C58" s="73" t="s">
        <v>125</v>
      </c>
      <c r="D58" s="74">
        <v>7.8</v>
      </c>
      <c r="E58" s="73">
        <v>17.399999999999999</v>
      </c>
      <c r="F58" s="73">
        <v>0</v>
      </c>
      <c r="G58" s="73">
        <v>4.2</v>
      </c>
      <c r="H58" s="73">
        <v>9.8000000000000007</v>
      </c>
      <c r="I58" s="75" t="s">
        <v>116</v>
      </c>
      <c r="J58" s="74">
        <v>37</v>
      </c>
      <c r="K58" s="76">
        <v>0.65972222222222221</v>
      </c>
      <c r="L58" s="74">
        <v>10.199999999999999</v>
      </c>
      <c r="M58" s="74">
        <v>57</v>
      </c>
      <c r="N58" s="81">
        <v>0</v>
      </c>
      <c r="O58" s="75" t="s">
        <v>133</v>
      </c>
      <c r="P58" s="74">
        <v>13</v>
      </c>
      <c r="Q58" s="73">
        <v>1020.1</v>
      </c>
      <c r="R58" s="74">
        <v>17.100000000000001</v>
      </c>
      <c r="S58" s="74">
        <v>31</v>
      </c>
      <c r="T58" s="81">
        <v>0</v>
      </c>
      <c r="U58" s="75" t="s">
        <v>133</v>
      </c>
      <c r="V58" s="74">
        <v>19</v>
      </c>
      <c r="W58" s="97">
        <v>1018.1</v>
      </c>
    </row>
    <row r="59" spans="1:23" ht="13.5" thickBot="1" x14ac:dyDescent="0.25">
      <c r="A59" s="51">
        <f t="shared" si="1"/>
        <v>41462</v>
      </c>
      <c r="B59" s="99">
        <v>7</v>
      </c>
      <c r="C59" s="73" t="s">
        <v>126</v>
      </c>
      <c r="D59" s="74">
        <v>7.4</v>
      </c>
      <c r="E59" s="73">
        <v>19.100000000000001</v>
      </c>
      <c r="F59" s="73">
        <v>0</v>
      </c>
      <c r="G59" s="73">
        <v>4</v>
      </c>
      <c r="H59" s="73">
        <v>9.5</v>
      </c>
      <c r="I59" s="74" t="s">
        <v>121</v>
      </c>
      <c r="J59" s="74">
        <v>35</v>
      </c>
      <c r="K59" s="76">
        <v>0.48125000000000001</v>
      </c>
      <c r="L59" s="74">
        <v>10</v>
      </c>
      <c r="M59" s="74">
        <v>62</v>
      </c>
      <c r="N59" s="74">
        <v>1</v>
      </c>
      <c r="O59" s="74" t="s">
        <v>121</v>
      </c>
      <c r="P59" s="74">
        <v>19</v>
      </c>
      <c r="Q59" s="73">
        <v>1026.9000000000001</v>
      </c>
      <c r="R59" s="74">
        <v>17.7</v>
      </c>
      <c r="S59" s="74">
        <v>35</v>
      </c>
      <c r="T59" s="74">
        <v>1</v>
      </c>
      <c r="U59" s="74" t="s">
        <v>116</v>
      </c>
      <c r="V59" s="74">
        <v>11</v>
      </c>
      <c r="W59" s="97">
        <v>1025.5999999999999</v>
      </c>
    </row>
    <row r="60" spans="1:23" ht="13.5" thickBot="1" x14ac:dyDescent="0.25">
      <c r="A60" s="51">
        <f t="shared" si="1"/>
        <v>41463</v>
      </c>
      <c r="B60" s="96">
        <v>8</v>
      </c>
      <c r="C60" s="73" t="s">
        <v>128</v>
      </c>
      <c r="D60" s="74">
        <v>7.4</v>
      </c>
      <c r="E60" s="73">
        <v>19.2</v>
      </c>
      <c r="F60" s="73">
        <v>0</v>
      </c>
      <c r="G60" s="73">
        <v>2.2000000000000002</v>
      </c>
      <c r="H60" s="73">
        <v>9.1</v>
      </c>
      <c r="I60" s="75" t="s">
        <v>121</v>
      </c>
      <c r="J60" s="74">
        <v>33</v>
      </c>
      <c r="K60" s="76">
        <v>0.51874999999999993</v>
      </c>
      <c r="L60" s="74">
        <v>9.3000000000000007</v>
      </c>
      <c r="M60" s="74">
        <v>68</v>
      </c>
      <c r="N60" s="81">
        <v>0</v>
      </c>
      <c r="O60" s="75" t="s">
        <v>121</v>
      </c>
      <c r="P60" s="74">
        <v>19</v>
      </c>
      <c r="Q60" s="73">
        <v>1031.7</v>
      </c>
      <c r="R60" s="74">
        <v>17.7</v>
      </c>
      <c r="S60" s="74">
        <v>36</v>
      </c>
      <c r="T60" s="74">
        <v>3</v>
      </c>
      <c r="U60" s="75" t="s">
        <v>131</v>
      </c>
      <c r="V60" s="74">
        <v>17</v>
      </c>
      <c r="W60" s="97">
        <v>1029.9000000000001</v>
      </c>
    </row>
    <row r="61" spans="1:23" ht="13.5" thickBot="1" x14ac:dyDescent="0.25">
      <c r="A61" s="51">
        <f t="shared" si="1"/>
        <v>41464</v>
      </c>
      <c r="B61" s="96">
        <v>9</v>
      </c>
      <c r="C61" s="73" t="s">
        <v>130</v>
      </c>
      <c r="D61" s="74">
        <v>8.6999999999999993</v>
      </c>
      <c r="E61" s="77">
        <v>13.6</v>
      </c>
      <c r="F61" s="73">
        <v>1.6</v>
      </c>
      <c r="G61" s="73">
        <v>3</v>
      </c>
      <c r="H61" s="77">
        <v>1</v>
      </c>
      <c r="I61" s="75" t="s">
        <v>121</v>
      </c>
      <c r="J61" s="74">
        <v>30</v>
      </c>
      <c r="K61" s="76">
        <v>0.18333333333333335</v>
      </c>
      <c r="L61" s="74">
        <v>9.3000000000000007</v>
      </c>
      <c r="M61" s="74">
        <v>83</v>
      </c>
      <c r="N61" s="74">
        <v>5</v>
      </c>
      <c r="O61" s="75" t="s">
        <v>121</v>
      </c>
      <c r="P61" s="74">
        <v>19</v>
      </c>
      <c r="Q61" s="73">
        <v>1035</v>
      </c>
      <c r="R61" s="81">
        <v>11.8</v>
      </c>
      <c r="S61" s="79">
        <v>84</v>
      </c>
      <c r="T61" s="74">
        <v>7</v>
      </c>
      <c r="U61" s="75" t="s">
        <v>118</v>
      </c>
      <c r="V61" s="74">
        <v>17</v>
      </c>
      <c r="W61" s="100">
        <v>1033.5999999999999</v>
      </c>
    </row>
    <row r="62" spans="1:23" ht="13.5" thickBot="1" x14ac:dyDescent="0.25">
      <c r="A62" s="51">
        <f t="shared" si="1"/>
        <v>41465</v>
      </c>
      <c r="B62" s="96">
        <v>10</v>
      </c>
      <c r="C62" s="73" t="s">
        <v>115</v>
      </c>
      <c r="D62" s="74">
        <v>8.9</v>
      </c>
      <c r="E62" s="73">
        <v>15.9</v>
      </c>
      <c r="F62" s="73">
        <v>8</v>
      </c>
      <c r="G62" s="73">
        <v>1.2</v>
      </c>
      <c r="H62" s="73">
        <v>2.7</v>
      </c>
      <c r="I62" s="75" t="s">
        <v>121</v>
      </c>
      <c r="J62" s="74">
        <v>24</v>
      </c>
      <c r="K62" s="76">
        <v>0.11458333333333333</v>
      </c>
      <c r="L62" s="74">
        <v>10.3</v>
      </c>
      <c r="M62" s="74">
        <v>84</v>
      </c>
      <c r="N62" s="79">
        <v>7</v>
      </c>
      <c r="O62" s="75" t="s">
        <v>121</v>
      </c>
      <c r="P62" s="74">
        <v>17</v>
      </c>
      <c r="Q62" s="73">
        <v>1033.5</v>
      </c>
      <c r="R62" s="74">
        <v>14.8</v>
      </c>
      <c r="S62" s="74">
        <v>71</v>
      </c>
      <c r="T62" s="74">
        <v>6</v>
      </c>
      <c r="U62" s="75" t="s">
        <v>131</v>
      </c>
      <c r="V62" s="74">
        <v>13</v>
      </c>
      <c r="W62" s="97">
        <v>1031.5999999999999</v>
      </c>
    </row>
    <row r="63" spans="1:23" ht="13.5" thickBot="1" x14ac:dyDescent="0.25">
      <c r="A63" s="51">
        <f t="shared" si="1"/>
        <v>41466</v>
      </c>
      <c r="B63" s="96">
        <v>11</v>
      </c>
      <c r="C63" s="73" t="s">
        <v>119</v>
      </c>
      <c r="D63" s="74">
        <v>8.1999999999999993</v>
      </c>
      <c r="E63" s="73">
        <v>18.399999999999999</v>
      </c>
      <c r="F63" s="73">
        <v>0</v>
      </c>
      <c r="G63" s="73">
        <v>1.2</v>
      </c>
      <c r="H63" s="73">
        <v>8.1999999999999993</v>
      </c>
      <c r="I63" s="75" t="s">
        <v>121</v>
      </c>
      <c r="J63" s="74">
        <v>30</v>
      </c>
      <c r="K63" s="76">
        <v>0.34166666666666662</v>
      </c>
      <c r="L63" s="74">
        <v>9.1</v>
      </c>
      <c r="M63" s="74">
        <v>91</v>
      </c>
      <c r="N63" s="74">
        <v>2</v>
      </c>
      <c r="O63" s="75" t="s">
        <v>121</v>
      </c>
      <c r="P63" s="74">
        <v>20</v>
      </c>
      <c r="Q63" s="78">
        <v>1035.3</v>
      </c>
      <c r="R63" s="74">
        <v>17</v>
      </c>
      <c r="S63" s="74">
        <v>62</v>
      </c>
      <c r="T63" s="74">
        <v>5</v>
      </c>
      <c r="U63" s="75" t="s">
        <v>122</v>
      </c>
      <c r="V63" s="74">
        <v>9</v>
      </c>
      <c r="W63" s="97">
        <v>1032.2</v>
      </c>
    </row>
    <row r="64" spans="1:23" ht="13.5" thickBot="1" x14ac:dyDescent="0.25">
      <c r="A64" s="51">
        <f t="shared" si="1"/>
        <v>41467</v>
      </c>
      <c r="B64" s="96">
        <v>12</v>
      </c>
      <c r="C64" s="73" t="s">
        <v>123</v>
      </c>
      <c r="D64" s="74">
        <v>8.3000000000000007</v>
      </c>
      <c r="E64" s="73">
        <v>20.2</v>
      </c>
      <c r="F64" s="73">
        <v>0.2</v>
      </c>
      <c r="G64" s="73">
        <v>1.2</v>
      </c>
      <c r="H64" s="73">
        <v>8.4</v>
      </c>
      <c r="I64" s="75" t="s">
        <v>121</v>
      </c>
      <c r="J64" s="74">
        <v>30</v>
      </c>
      <c r="K64" s="76">
        <v>0.23194444444444443</v>
      </c>
      <c r="L64" s="74">
        <v>9.6</v>
      </c>
      <c r="M64" s="79">
        <v>92</v>
      </c>
      <c r="N64" s="74">
        <v>1</v>
      </c>
      <c r="O64" s="75" t="s">
        <v>121</v>
      </c>
      <c r="P64" s="74">
        <v>17</v>
      </c>
      <c r="Q64" s="73">
        <v>1031.0999999999999</v>
      </c>
      <c r="R64" s="74">
        <v>19.2</v>
      </c>
      <c r="S64" s="74">
        <v>46</v>
      </c>
      <c r="T64" s="74">
        <v>1</v>
      </c>
      <c r="U64" s="75" t="s">
        <v>133</v>
      </c>
      <c r="V64" s="74">
        <v>6</v>
      </c>
      <c r="W64" s="97">
        <v>1027.0999999999999</v>
      </c>
    </row>
    <row r="65" spans="1:23" ht="13.5" thickBot="1" x14ac:dyDescent="0.25">
      <c r="A65" s="51">
        <f t="shared" si="1"/>
        <v>41468</v>
      </c>
      <c r="B65" s="96">
        <v>13</v>
      </c>
      <c r="C65" s="73" t="s">
        <v>125</v>
      </c>
      <c r="D65" s="74">
        <v>8.3000000000000007</v>
      </c>
      <c r="E65" s="73">
        <v>17.399999999999999</v>
      </c>
      <c r="F65" s="73">
        <v>0</v>
      </c>
      <c r="G65" s="73">
        <v>3</v>
      </c>
      <c r="H65" s="73">
        <v>5</v>
      </c>
      <c r="I65" s="75" t="s">
        <v>133</v>
      </c>
      <c r="J65" s="74">
        <v>26</v>
      </c>
      <c r="K65" s="76">
        <v>0.13333333333333333</v>
      </c>
      <c r="L65" s="74">
        <v>10.9</v>
      </c>
      <c r="M65" s="74">
        <v>85</v>
      </c>
      <c r="N65" s="79">
        <v>7</v>
      </c>
      <c r="O65" s="75" t="s">
        <v>121</v>
      </c>
      <c r="P65" s="74">
        <v>15</v>
      </c>
      <c r="Q65" s="73">
        <v>1029.2</v>
      </c>
      <c r="R65" s="74">
        <v>17.3</v>
      </c>
      <c r="S65" s="74">
        <v>61</v>
      </c>
      <c r="T65" s="74">
        <v>6</v>
      </c>
      <c r="U65" s="80" t="s">
        <v>122</v>
      </c>
      <c r="V65" s="81">
        <v>2</v>
      </c>
      <c r="W65" s="97">
        <v>1027.3</v>
      </c>
    </row>
    <row r="66" spans="1:23" ht="13.5" thickBot="1" x14ac:dyDescent="0.25">
      <c r="A66" s="51">
        <f t="shared" si="1"/>
        <v>41469</v>
      </c>
      <c r="B66" s="99">
        <v>14</v>
      </c>
      <c r="C66" s="73" t="s">
        <v>126</v>
      </c>
      <c r="D66" s="74">
        <v>8.9</v>
      </c>
      <c r="E66" s="73">
        <v>18.399999999999999</v>
      </c>
      <c r="F66" s="73">
        <v>0</v>
      </c>
      <c r="G66" s="73">
        <v>1</v>
      </c>
      <c r="H66" s="73">
        <v>8.5</v>
      </c>
      <c r="I66" s="74" t="s">
        <v>121</v>
      </c>
      <c r="J66" s="74">
        <v>24</v>
      </c>
      <c r="K66" s="76">
        <v>0.15486111111111112</v>
      </c>
      <c r="L66" s="74">
        <v>10.7</v>
      </c>
      <c r="M66" s="74">
        <v>88</v>
      </c>
      <c r="N66" s="74">
        <v>4</v>
      </c>
      <c r="O66" s="74" t="s">
        <v>121</v>
      </c>
      <c r="P66" s="74">
        <v>11</v>
      </c>
      <c r="Q66" s="73">
        <v>1028.4000000000001</v>
      </c>
      <c r="R66" s="74">
        <v>17.5</v>
      </c>
      <c r="S66" s="74">
        <v>60</v>
      </c>
      <c r="T66" s="79">
        <v>8</v>
      </c>
      <c r="U66" s="74" t="s">
        <v>136</v>
      </c>
      <c r="V66" s="74">
        <v>15</v>
      </c>
      <c r="W66" s="97">
        <v>1025.4000000000001</v>
      </c>
    </row>
    <row r="67" spans="1:23" ht="13.5" thickBot="1" x14ac:dyDescent="0.25">
      <c r="A67" s="51">
        <f t="shared" si="1"/>
        <v>41470</v>
      </c>
      <c r="B67" s="96">
        <v>15</v>
      </c>
      <c r="C67" s="73" t="s">
        <v>128</v>
      </c>
      <c r="D67" s="74">
        <v>10.7</v>
      </c>
      <c r="E67" s="73">
        <v>22</v>
      </c>
      <c r="F67" s="73">
        <v>0.2</v>
      </c>
      <c r="G67" s="73">
        <v>3.6</v>
      </c>
      <c r="H67" s="73">
        <v>1.7</v>
      </c>
      <c r="I67" s="75" t="s">
        <v>138</v>
      </c>
      <c r="J67" s="74">
        <v>33</v>
      </c>
      <c r="K67" s="76">
        <v>0.55972222222222223</v>
      </c>
      <c r="L67" s="74">
        <v>15.4</v>
      </c>
      <c r="M67" s="74">
        <v>78</v>
      </c>
      <c r="N67" s="79">
        <v>7</v>
      </c>
      <c r="O67" s="80" t="s">
        <v>127</v>
      </c>
      <c r="P67" s="81">
        <v>4</v>
      </c>
      <c r="Q67" s="73">
        <v>1024.5999999999999</v>
      </c>
      <c r="R67" s="74">
        <v>19.399999999999999</v>
      </c>
      <c r="S67" s="74">
        <v>58</v>
      </c>
      <c r="T67" s="74">
        <v>7</v>
      </c>
      <c r="U67" s="75" t="s">
        <v>138</v>
      </c>
      <c r="V67" s="74">
        <v>13</v>
      </c>
      <c r="W67" s="97">
        <v>1021.9</v>
      </c>
    </row>
    <row r="68" spans="1:23" ht="13.5" thickBot="1" x14ac:dyDescent="0.25">
      <c r="A68" s="51">
        <f t="shared" si="1"/>
        <v>41471</v>
      </c>
      <c r="B68" s="96">
        <v>16</v>
      </c>
      <c r="C68" s="73" t="s">
        <v>130</v>
      </c>
      <c r="D68" s="74">
        <v>14.4</v>
      </c>
      <c r="E68" s="73">
        <v>21.6</v>
      </c>
      <c r="F68" s="73">
        <v>1.4</v>
      </c>
      <c r="G68" s="77">
        <v>0.2</v>
      </c>
      <c r="H68" s="73">
        <v>3.4</v>
      </c>
      <c r="I68" s="75" t="s">
        <v>127</v>
      </c>
      <c r="J68" s="74">
        <v>26</v>
      </c>
      <c r="K68" s="76">
        <v>0.6694444444444444</v>
      </c>
      <c r="L68" s="74">
        <v>15.1</v>
      </c>
      <c r="M68" s="74">
        <v>88</v>
      </c>
      <c r="N68" s="79">
        <v>7</v>
      </c>
      <c r="O68" s="75" t="s">
        <v>121</v>
      </c>
      <c r="P68" s="74">
        <v>9</v>
      </c>
      <c r="Q68" s="73">
        <v>1024.7</v>
      </c>
      <c r="R68" s="74">
        <v>19.600000000000001</v>
      </c>
      <c r="S68" s="74">
        <v>67</v>
      </c>
      <c r="T68" s="74">
        <v>4</v>
      </c>
      <c r="U68" s="75" t="s">
        <v>136</v>
      </c>
      <c r="V68" s="74">
        <v>13</v>
      </c>
      <c r="W68" s="97">
        <v>1022.1</v>
      </c>
    </row>
    <row r="69" spans="1:23" ht="13.5" thickBot="1" x14ac:dyDescent="0.25">
      <c r="A69" s="51">
        <f t="shared" si="1"/>
        <v>41472</v>
      </c>
      <c r="B69" s="96">
        <v>17</v>
      </c>
      <c r="C69" s="73" t="s">
        <v>115</v>
      </c>
      <c r="D69" s="74">
        <v>13</v>
      </c>
      <c r="E69" s="78">
        <v>24.3</v>
      </c>
      <c r="F69" s="73">
        <v>4.8</v>
      </c>
      <c r="G69" s="73">
        <v>1.8</v>
      </c>
      <c r="H69" s="73">
        <v>8.6999999999999993</v>
      </c>
      <c r="I69" s="80" t="s">
        <v>136</v>
      </c>
      <c r="J69" s="81">
        <v>22</v>
      </c>
      <c r="K69" s="84">
        <v>0.68888888888888899</v>
      </c>
      <c r="L69" s="74">
        <v>14.5</v>
      </c>
      <c r="M69" s="74">
        <v>85</v>
      </c>
      <c r="N69" s="74">
        <v>4</v>
      </c>
      <c r="O69" s="75" t="s">
        <v>121</v>
      </c>
      <c r="P69" s="74">
        <v>9</v>
      </c>
      <c r="Q69" s="73">
        <v>1023.8</v>
      </c>
      <c r="R69" s="74">
        <v>23</v>
      </c>
      <c r="S69" s="74">
        <v>48</v>
      </c>
      <c r="T69" s="74">
        <v>3</v>
      </c>
      <c r="U69" s="75" t="s">
        <v>122</v>
      </c>
      <c r="V69" s="74">
        <v>9</v>
      </c>
      <c r="W69" s="97">
        <v>1020.6</v>
      </c>
    </row>
    <row r="70" spans="1:23" ht="13.5" thickBot="1" x14ac:dyDescent="0.25">
      <c r="A70" s="51">
        <f t="shared" si="1"/>
        <v>41473</v>
      </c>
      <c r="B70" s="96">
        <v>18</v>
      </c>
      <c r="C70" s="73" t="s">
        <v>119</v>
      </c>
      <c r="D70" s="74">
        <v>13.3</v>
      </c>
      <c r="E70" s="73">
        <v>22.6</v>
      </c>
      <c r="F70" s="73">
        <v>0</v>
      </c>
      <c r="G70" s="73">
        <v>2.4</v>
      </c>
      <c r="H70" s="73">
        <v>3.9</v>
      </c>
      <c r="I70" s="75" t="s">
        <v>137</v>
      </c>
      <c r="J70" s="74">
        <v>30</v>
      </c>
      <c r="K70" s="76">
        <v>0.79305555555555562</v>
      </c>
      <c r="L70" s="74">
        <v>15.1</v>
      </c>
      <c r="M70" s="74">
        <v>85</v>
      </c>
      <c r="N70" s="79">
        <v>7</v>
      </c>
      <c r="O70" s="75" t="s">
        <v>121</v>
      </c>
      <c r="P70" s="74">
        <v>7</v>
      </c>
      <c r="Q70" s="73">
        <v>1022.9</v>
      </c>
      <c r="R70" s="74">
        <v>19.399999999999999</v>
      </c>
      <c r="S70" s="74">
        <v>72</v>
      </c>
      <c r="T70" s="74">
        <v>7</v>
      </c>
      <c r="U70" s="75" t="s">
        <v>136</v>
      </c>
      <c r="V70" s="74">
        <v>13</v>
      </c>
      <c r="W70" s="97">
        <v>1019.4</v>
      </c>
    </row>
    <row r="71" spans="1:23" ht="13.5" thickBot="1" x14ac:dyDescent="0.25">
      <c r="A71" s="51">
        <f t="shared" si="1"/>
        <v>41474</v>
      </c>
      <c r="B71" s="96">
        <v>19</v>
      </c>
      <c r="C71" s="73" t="s">
        <v>123</v>
      </c>
      <c r="D71" s="79">
        <v>15</v>
      </c>
      <c r="E71" s="73">
        <v>20.399999999999999</v>
      </c>
      <c r="F71" s="73">
        <v>0</v>
      </c>
      <c r="G71" s="73">
        <v>3.2</v>
      </c>
      <c r="H71" s="73">
        <v>1.6</v>
      </c>
      <c r="I71" s="75" t="s">
        <v>138</v>
      </c>
      <c r="J71" s="74">
        <v>57</v>
      </c>
      <c r="K71" s="76">
        <v>0.48888888888888887</v>
      </c>
      <c r="L71" s="79">
        <v>18.100000000000001</v>
      </c>
      <c r="M71" s="74">
        <v>66</v>
      </c>
      <c r="N71" s="74">
        <v>4</v>
      </c>
      <c r="O71" s="75" t="s">
        <v>136</v>
      </c>
      <c r="P71" s="74">
        <v>15</v>
      </c>
      <c r="Q71" s="73">
        <v>1015.7</v>
      </c>
      <c r="R71" s="74">
        <v>17.5</v>
      </c>
      <c r="S71" s="74">
        <v>73</v>
      </c>
      <c r="T71" s="74">
        <v>7</v>
      </c>
      <c r="U71" s="75" t="s">
        <v>135</v>
      </c>
      <c r="V71" s="74">
        <v>17</v>
      </c>
      <c r="W71" s="97">
        <v>1011.7</v>
      </c>
    </row>
    <row r="72" spans="1:23" ht="13.5" thickBot="1" x14ac:dyDescent="0.25">
      <c r="A72" s="51">
        <f t="shared" si="1"/>
        <v>41475</v>
      </c>
      <c r="B72" s="96">
        <v>20</v>
      </c>
      <c r="C72" s="73" t="s">
        <v>125</v>
      </c>
      <c r="D72" s="74">
        <v>14.5</v>
      </c>
      <c r="E72" s="73">
        <v>20.399999999999999</v>
      </c>
      <c r="F72" s="73">
        <v>0.8</v>
      </c>
      <c r="G72" s="73">
        <v>2.4</v>
      </c>
      <c r="H72" s="73">
        <v>8.9</v>
      </c>
      <c r="I72" s="75" t="s">
        <v>138</v>
      </c>
      <c r="J72" s="74">
        <v>48</v>
      </c>
      <c r="K72" s="76">
        <v>0.66527777777777775</v>
      </c>
      <c r="L72" s="74">
        <v>16.5</v>
      </c>
      <c r="M72" s="74">
        <v>65</v>
      </c>
      <c r="N72" s="74">
        <v>2</v>
      </c>
      <c r="O72" s="75" t="s">
        <v>135</v>
      </c>
      <c r="P72" s="74">
        <v>17</v>
      </c>
      <c r="Q72" s="77">
        <v>1009.3</v>
      </c>
      <c r="R72" s="74">
        <v>19.8</v>
      </c>
      <c r="S72" s="74">
        <v>38</v>
      </c>
      <c r="T72" s="74">
        <v>2</v>
      </c>
      <c r="U72" s="75" t="s">
        <v>127</v>
      </c>
      <c r="V72" s="74">
        <v>26</v>
      </c>
      <c r="W72" s="98">
        <v>1005.4</v>
      </c>
    </row>
    <row r="73" spans="1:23" ht="13.5" thickBot="1" x14ac:dyDescent="0.25">
      <c r="A73" s="51">
        <f t="shared" si="1"/>
        <v>41476</v>
      </c>
      <c r="B73" s="99">
        <v>21</v>
      </c>
      <c r="C73" s="73" t="s">
        <v>126</v>
      </c>
      <c r="D73" s="74">
        <v>8.5</v>
      </c>
      <c r="E73" s="73">
        <v>16.3</v>
      </c>
      <c r="F73" s="73">
        <v>0.2</v>
      </c>
      <c r="G73" s="78">
        <v>6.4</v>
      </c>
      <c r="H73" s="73">
        <v>10.1</v>
      </c>
      <c r="I73" s="74" t="s">
        <v>127</v>
      </c>
      <c r="J73" s="74">
        <v>54</v>
      </c>
      <c r="K73" s="76">
        <v>0.53402777777777777</v>
      </c>
      <c r="L73" s="74">
        <v>11</v>
      </c>
      <c r="M73" s="81">
        <v>49</v>
      </c>
      <c r="N73" s="74">
        <v>1</v>
      </c>
      <c r="O73" s="79" t="s">
        <v>127</v>
      </c>
      <c r="P73" s="79">
        <v>24</v>
      </c>
      <c r="Q73" s="73">
        <v>1016</v>
      </c>
      <c r="R73" s="74">
        <v>16</v>
      </c>
      <c r="S73" s="74">
        <v>29</v>
      </c>
      <c r="T73" s="74">
        <v>1</v>
      </c>
      <c r="U73" s="74" t="s">
        <v>133</v>
      </c>
      <c r="V73" s="74">
        <v>31</v>
      </c>
      <c r="W73" s="97">
        <v>1013.2</v>
      </c>
    </row>
    <row r="74" spans="1:23" ht="13.5" thickBot="1" x14ac:dyDescent="0.25">
      <c r="A74" s="51">
        <f t="shared" si="1"/>
        <v>41477</v>
      </c>
      <c r="B74" s="96">
        <v>22</v>
      </c>
      <c r="C74" s="73" t="s">
        <v>128</v>
      </c>
      <c r="D74" s="74">
        <v>8.6999999999999993</v>
      </c>
      <c r="E74" s="73">
        <v>17.2</v>
      </c>
      <c r="F74" s="73">
        <v>0</v>
      </c>
      <c r="G74" s="73">
        <v>3.8</v>
      </c>
      <c r="H74" s="73">
        <v>9.9</v>
      </c>
      <c r="I74" s="75" t="s">
        <v>133</v>
      </c>
      <c r="J74" s="74">
        <v>54</v>
      </c>
      <c r="K74" s="76">
        <v>0.56666666666666665</v>
      </c>
      <c r="L74" s="74">
        <v>12.2</v>
      </c>
      <c r="M74" s="74">
        <v>54</v>
      </c>
      <c r="N74" s="74">
        <v>2</v>
      </c>
      <c r="O74" s="75" t="s">
        <v>133</v>
      </c>
      <c r="P74" s="74">
        <v>17</v>
      </c>
      <c r="Q74" s="73">
        <v>1019.4</v>
      </c>
      <c r="R74" s="74">
        <v>16.600000000000001</v>
      </c>
      <c r="S74" s="81">
        <v>28</v>
      </c>
      <c r="T74" s="74">
        <v>2</v>
      </c>
      <c r="U74" s="75" t="s">
        <v>121</v>
      </c>
      <c r="V74" s="74">
        <v>26</v>
      </c>
      <c r="W74" s="97">
        <v>1016.3</v>
      </c>
    </row>
    <row r="75" spans="1:23" ht="13.5" thickBot="1" x14ac:dyDescent="0.25">
      <c r="A75" s="51">
        <f t="shared" si="1"/>
        <v>41478</v>
      </c>
      <c r="B75" s="96">
        <v>23</v>
      </c>
      <c r="C75" s="73" t="s">
        <v>130</v>
      </c>
      <c r="D75" s="81">
        <v>7.1</v>
      </c>
      <c r="E75" s="73">
        <v>17.7</v>
      </c>
      <c r="F75" s="73">
        <v>0</v>
      </c>
      <c r="G75" s="73">
        <v>3.2</v>
      </c>
      <c r="H75" s="73">
        <v>8</v>
      </c>
      <c r="I75" s="75" t="s">
        <v>116</v>
      </c>
      <c r="J75" s="74">
        <v>44</v>
      </c>
      <c r="K75" s="76">
        <v>0.44861111111111113</v>
      </c>
      <c r="L75" s="74">
        <v>11</v>
      </c>
      <c r="M75" s="74">
        <v>60</v>
      </c>
      <c r="N75" s="74">
        <v>1</v>
      </c>
      <c r="O75" s="75" t="s">
        <v>121</v>
      </c>
      <c r="P75" s="74">
        <v>17</v>
      </c>
      <c r="Q75" s="73">
        <v>1019.9</v>
      </c>
      <c r="R75" s="74">
        <v>15.9</v>
      </c>
      <c r="S75" s="74">
        <v>42</v>
      </c>
      <c r="T75" s="74">
        <v>7</v>
      </c>
      <c r="U75" s="75" t="s">
        <v>116</v>
      </c>
      <c r="V75" s="74">
        <v>19</v>
      </c>
      <c r="W75" s="97">
        <v>1018.5</v>
      </c>
    </row>
    <row r="76" spans="1:23" ht="13.5" thickBot="1" x14ac:dyDescent="0.25">
      <c r="A76" s="51">
        <f t="shared" si="1"/>
        <v>41479</v>
      </c>
      <c r="B76" s="96">
        <v>24</v>
      </c>
      <c r="C76" s="73" t="s">
        <v>115</v>
      </c>
      <c r="D76" s="74">
        <v>10.1</v>
      </c>
      <c r="E76" s="73">
        <v>17</v>
      </c>
      <c r="F76" s="73">
        <v>0</v>
      </c>
      <c r="G76" s="73">
        <v>4</v>
      </c>
      <c r="H76" s="73">
        <v>4.8</v>
      </c>
      <c r="I76" s="75" t="s">
        <v>118</v>
      </c>
      <c r="J76" s="74">
        <v>48</v>
      </c>
      <c r="K76" s="76">
        <v>0.4284722222222222</v>
      </c>
      <c r="L76" s="74">
        <v>12.3</v>
      </c>
      <c r="M76" s="74">
        <v>61</v>
      </c>
      <c r="N76" s="74">
        <v>1</v>
      </c>
      <c r="O76" s="75" t="s">
        <v>116</v>
      </c>
      <c r="P76" s="74">
        <v>17</v>
      </c>
      <c r="Q76" s="73">
        <v>1026.5999999999999</v>
      </c>
      <c r="R76" s="74">
        <v>16.600000000000001</v>
      </c>
      <c r="S76" s="74">
        <v>46</v>
      </c>
      <c r="T76" s="74">
        <v>6</v>
      </c>
      <c r="U76" s="75" t="s">
        <v>118</v>
      </c>
      <c r="V76" s="74">
        <v>20</v>
      </c>
      <c r="W76" s="97">
        <v>1026.4000000000001</v>
      </c>
    </row>
    <row r="77" spans="1:23" ht="13.5" thickBot="1" x14ac:dyDescent="0.25">
      <c r="A77" s="51">
        <f t="shared" si="1"/>
        <v>41480</v>
      </c>
      <c r="B77" s="96">
        <v>25</v>
      </c>
      <c r="C77" s="73" t="s">
        <v>119</v>
      </c>
      <c r="D77" s="74">
        <v>7.4</v>
      </c>
      <c r="E77" s="73">
        <v>19.600000000000001</v>
      </c>
      <c r="F77" s="73">
        <v>0</v>
      </c>
      <c r="G77" s="73">
        <v>3</v>
      </c>
      <c r="H77" s="73">
        <v>8.6</v>
      </c>
      <c r="I77" s="75" t="s">
        <v>133</v>
      </c>
      <c r="J77" s="74">
        <v>33</v>
      </c>
      <c r="K77" s="76">
        <v>0.18124999999999999</v>
      </c>
      <c r="L77" s="81">
        <v>8.8000000000000007</v>
      </c>
      <c r="M77" s="74">
        <v>72</v>
      </c>
      <c r="N77" s="74">
        <v>1</v>
      </c>
      <c r="O77" s="75" t="s">
        <v>121</v>
      </c>
      <c r="P77" s="74">
        <v>20</v>
      </c>
      <c r="Q77" s="73">
        <v>1029.8</v>
      </c>
      <c r="R77" s="74">
        <v>17.899999999999999</v>
      </c>
      <c r="S77" s="74">
        <v>38</v>
      </c>
      <c r="T77" s="74">
        <v>3</v>
      </c>
      <c r="U77" s="75" t="s">
        <v>122</v>
      </c>
      <c r="V77" s="74">
        <v>9</v>
      </c>
      <c r="W77" s="97">
        <v>1026.5999999999999</v>
      </c>
    </row>
    <row r="78" spans="1:23" ht="13.5" thickBot="1" x14ac:dyDescent="0.25">
      <c r="A78" s="51">
        <f t="shared" si="1"/>
        <v>41481</v>
      </c>
      <c r="B78" s="96">
        <v>26</v>
      </c>
      <c r="C78" s="73" t="s">
        <v>123</v>
      </c>
      <c r="D78" s="74">
        <v>7.9</v>
      </c>
      <c r="E78" s="73">
        <v>20.3</v>
      </c>
      <c r="F78" s="73">
        <v>0</v>
      </c>
      <c r="G78" s="73">
        <v>3.4</v>
      </c>
      <c r="H78" s="73">
        <v>9.3000000000000007</v>
      </c>
      <c r="I78" s="80" t="s">
        <v>133</v>
      </c>
      <c r="J78" s="81">
        <v>22</v>
      </c>
      <c r="K78" s="84">
        <v>0.15416666666666667</v>
      </c>
      <c r="L78" s="74">
        <v>9.1999999999999993</v>
      </c>
      <c r="M78" s="74">
        <v>75</v>
      </c>
      <c r="N78" s="74">
        <v>5</v>
      </c>
      <c r="O78" s="75" t="s">
        <v>133</v>
      </c>
      <c r="P78" s="74">
        <v>15</v>
      </c>
      <c r="Q78" s="73">
        <v>1025.9000000000001</v>
      </c>
      <c r="R78" s="74">
        <v>19.5</v>
      </c>
      <c r="S78" s="74">
        <v>32</v>
      </c>
      <c r="T78" s="74">
        <v>1</v>
      </c>
      <c r="U78" s="75" t="s">
        <v>133</v>
      </c>
      <c r="V78" s="74">
        <v>7</v>
      </c>
      <c r="W78" s="97">
        <v>1023.3</v>
      </c>
    </row>
    <row r="79" spans="1:23" ht="13.5" thickBot="1" x14ac:dyDescent="0.25">
      <c r="A79" s="51">
        <f t="shared" si="1"/>
        <v>41482</v>
      </c>
      <c r="B79" s="96">
        <v>27</v>
      </c>
      <c r="C79" s="73" t="s">
        <v>125</v>
      </c>
      <c r="D79" s="74">
        <v>7.4</v>
      </c>
      <c r="E79" s="73">
        <v>18.7</v>
      </c>
      <c r="F79" s="73">
        <v>0</v>
      </c>
      <c r="G79" s="73">
        <v>1.8</v>
      </c>
      <c r="H79" s="73">
        <v>9.9</v>
      </c>
      <c r="I79" s="75" t="s">
        <v>121</v>
      </c>
      <c r="J79" s="74">
        <v>28</v>
      </c>
      <c r="K79" s="76">
        <v>0.29652777777777778</v>
      </c>
      <c r="L79" s="74">
        <v>9.4</v>
      </c>
      <c r="M79" s="74">
        <v>62</v>
      </c>
      <c r="N79" s="74">
        <v>1</v>
      </c>
      <c r="O79" s="75" t="s">
        <v>121</v>
      </c>
      <c r="P79" s="74">
        <v>22</v>
      </c>
      <c r="Q79" s="73">
        <v>1031</v>
      </c>
      <c r="R79" s="74">
        <v>17.8</v>
      </c>
      <c r="S79" s="74">
        <v>56</v>
      </c>
      <c r="T79" s="74">
        <v>1</v>
      </c>
      <c r="U79" s="75" t="s">
        <v>122</v>
      </c>
      <c r="V79" s="74">
        <v>15</v>
      </c>
      <c r="W79" s="97">
        <v>1028.2</v>
      </c>
    </row>
    <row r="80" spans="1:23" ht="13.5" thickBot="1" x14ac:dyDescent="0.25">
      <c r="A80" s="51">
        <f t="shared" si="1"/>
        <v>41483</v>
      </c>
      <c r="B80" s="99">
        <v>28</v>
      </c>
      <c r="C80" s="73" t="s">
        <v>126</v>
      </c>
      <c r="D80" s="74">
        <v>8.3000000000000007</v>
      </c>
      <c r="E80" s="73">
        <v>18.8</v>
      </c>
      <c r="F80" s="73">
        <v>0</v>
      </c>
      <c r="G80" s="73">
        <v>3.6</v>
      </c>
      <c r="H80" s="73">
        <v>6.8</v>
      </c>
      <c r="I80" s="74" t="s">
        <v>137</v>
      </c>
      <c r="J80" s="74">
        <v>26</v>
      </c>
      <c r="K80" s="76">
        <v>0.73958333333333337</v>
      </c>
      <c r="L80" s="74">
        <v>9.6999999999999993</v>
      </c>
      <c r="M80" s="74">
        <v>84</v>
      </c>
      <c r="N80" s="74">
        <v>6</v>
      </c>
      <c r="O80" s="74" t="s">
        <v>133</v>
      </c>
      <c r="P80" s="74">
        <v>7</v>
      </c>
      <c r="Q80" s="73">
        <v>1029.8</v>
      </c>
      <c r="R80" s="74">
        <v>18.100000000000001</v>
      </c>
      <c r="S80" s="74">
        <v>64</v>
      </c>
      <c r="T80" s="74">
        <v>6</v>
      </c>
      <c r="U80" s="74" t="s">
        <v>122</v>
      </c>
      <c r="V80" s="74">
        <v>17</v>
      </c>
      <c r="W80" s="97">
        <v>1025.8</v>
      </c>
    </row>
    <row r="81" spans="1:23" ht="13.5" thickBot="1" x14ac:dyDescent="0.25">
      <c r="A81" s="51">
        <f t="shared" si="1"/>
        <v>41484</v>
      </c>
      <c r="B81" s="96">
        <v>29</v>
      </c>
      <c r="C81" s="73" t="s">
        <v>128</v>
      </c>
      <c r="D81" s="74">
        <v>9.6999999999999993</v>
      </c>
      <c r="E81" s="73">
        <v>24</v>
      </c>
      <c r="F81" s="73">
        <v>0</v>
      </c>
      <c r="G81" s="73">
        <v>2.6</v>
      </c>
      <c r="H81" s="78">
        <v>10.199999999999999</v>
      </c>
      <c r="I81" s="75" t="s">
        <v>138</v>
      </c>
      <c r="J81" s="74">
        <v>37</v>
      </c>
      <c r="K81" s="76">
        <v>0.41111111111111115</v>
      </c>
      <c r="L81" s="74">
        <v>17.600000000000001</v>
      </c>
      <c r="M81" s="74">
        <v>53</v>
      </c>
      <c r="N81" s="74">
        <v>6</v>
      </c>
      <c r="O81" s="75" t="s">
        <v>135</v>
      </c>
      <c r="P81" s="74">
        <v>22</v>
      </c>
      <c r="Q81" s="73">
        <v>1025.2</v>
      </c>
      <c r="R81" s="79">
        <v>23.3</v>
      </c>
      <c r="S81" s="74">
        <v>35</v>
      </c>
      <c r="T81" s="74">
        <v>1</v>
      </c>
      <c r="U81" s="75" t="s">
        <v>135</v>
      </c>
      <c r="V81" s="74">
        <v>11</v>
      </c>
      <c r="W81" s="97">
        <v>1020.8</v>
      </c>
    </row>
    <row r="82" spans="1:23" ht="13.5" thickBot="1" x14ac:dyDescent="0.25">
      <c r="A82" s="51">
        <f t="shared" si="1"/>
        <v>41485</v>
      </c>
      <c r="B82" s="96">
        <v>30</v>
      </c>
      <c r="C82" s="73" t="s">
        <v>130</v>
      </c>
      <c r="D82" s="74">
        <v>11.1</v>
      </c>
      <c r="E82" s="73">
        <v>21.5</v>
      </c>
      <c r="F82" s="73">
        <v>0</v>
      </c>
      <c r="G82" s="73">
        <v>3.4</v>
      </c>
      <c r="H82" s="73">
        <v>3.4</v>
      </c>
      <c r="I82" s="75" t="s">
        <v>118</v>
      </c>
      <c r="J82" s="74">
        <v>48</v>
      </c>
      <c r="K82" s="76">
        <v>0.88680555555555562</v>
      </c>
      <c r="L82" s="74">
        <v>12.8</v>
      </c>
      <c r="M82" s="74">
        <v>73</v>
      </c>
      <c r="N82" s="74">
        <v>6</v>
      </c>
      <c r="O82" s="75" t="s">
        <v>121</v>
      </c>
      <c r="P82" s="74">
        <v>13</v>
      </c>
      <c r="Q82" s="73">
        <v>1019.9</v>
      </c>
      <c r="R82" s="74">
        <v>19.7</v>
      </c>
      <c r="S82" s="74">
        <v>49</v>
      </c>
      <c r="T82" s="74">
        <v>5</v>
      </c>
      <c r="U82" s="75" t="s">
        <v>117</v>
      </c>
      <c r="V82" s="74">
        <v>6</v>
      </c>
      <c r="W82" s="97">
        <v>1017.8</v>
      </c>
    </row>
    <row r="83" spans="1:23" ht="13.5" thickBot="1" x14ac:dyDescent="0.25">
      <c r="A83" s="51">
        <f t="shared" si="1"/>
        <v>41486</v>
      </c>
      <c r="B83" s="96">
        <v>31</v>
      </c>
      <c r="C83" s="73" t="s">
        <v>115</v>
      </c>
      <c r="D83" s="74">
        <v>12.6</v>
      </c>
      <c r="E83" s="73">
        <v>18.399999999999999</v>
      </c>
      <c r="F83" s="73">
        <v>5.6</v>
      </c>
      <c r="G83" s="73">
        <v>2.6</v>
      </c>
      <c r="H83" s="73">
        <v>8.1</v>
      </c>
      <c r="I83" s="75" t="s">
        <v>129</v>
      </c>
      <c r="J83" s="74">
        <v>43</v>
      </c>
      <c r="K83" s="76">
        <v>0.41875000000000001</v>
      </c>
      <c r="L83" s="74">
        <v>13.9</v>
      </c>
      <c r="M83" s="74">
        <v>82</v>
      </c>
      <c r="N83" s="79">
        <v>7</v>
      </c>
      <c r="O83" s="75" t="s">
        <v>118</v>
      </c>
      <c r="P83" s="74">
        <v>20</v>
      </c>
      <c r="Q83" s="73">
        <v>1023.9</v>
      </c>
      <c r="R83" s="74">
        <v>17</v>
      </c>
      <c r="S83" s="74">
        <v>61</v>
      </c>
      <c r="T83" s="74">
        <v>4</v>
      </c>
      <c r="U83" s="75" t="s">
        <v>129</v>
      </c>
      <c r="V83" s="74">
        <v>22</v>
      </c>
      <c r="W83" s="97">
        <v>1022.7</v>
      </c>
    </row>
    <row r="84" spans="1:23" ht="13.5" thickBot="1" x14ac:dyDescent="0.25">
      <c r="B84" s="150" t="s">
        <v>158</v>
      </c>
      <c r="C84" s="151"/>
      <c r="D84" s="151"/>
      <c r="E84" s="151"/>
      <c r="F84" s="151"/>
      <c r="G84" s="151"/>
      <c r="H84" s="151"/>
      <c r="I84" s="151"/>
      <c r="J84" s="151"/>
      <c r="K84" s="151"/>
      <c r="L84" s="151"/>
      <c r="M84" s="151"/>
      <c r="N84" s="151"/>
      <c r="O84" s="151"/>
      <c r="P84" s="151"/>
      <c r="Q84" s="151"/>
      <c r="R84" s="151"/>
      <c r="S84" s="151"/>
      <c r="T84" s="151"/>
      <c r="U84" s="151"/>
      <c r="V84" s="151"/>
      <c r="W84" s="152"/>
    </row>
    <row r="85" spans="1:23" ht="12.75" customHeight="1" x14ac:dyDescent="0.2">
      <c r="B85" s="153" t="s">
        <v>140</v>
      </c>
      <c r="C85" s="154"/>
      <c r="D85" s="85">
        <v>9.8000000000000007</v>
      </c>
      <c r="E85" s="86">
        <v>19.5</v>
      </c>
      <c r="F85" s="86"/>
      <c r="G85" s="86">
        <v>2.7</v>
      </c>
      <c r="H85" s="86">
        <v>7.4</v>
      </c>
      <c r="I85" s="87"/>
      <c r="J85" s="85"/>
      <c r="K85" s="86"/>
      <c r="L85" s="85">
        <v>12</v>
      </c>
      <c r="M85" s="85">
        <v>72</v>
      </c>
      <c r="N85" s="85">
        <v>3</v>
      </c>
      <c r="O85" s="87"/>
      <c r="P85" s="85">
        <v>16</v>
      </c>
      <c r="Q85" s="86">
        <v>1024.5</v>
      </c>
      <c r="R85" s="85">
        <v>18.2</v>
      </c>
      <c r="S85" s="85">
        <v>49</v>
      </c>
      <c r="T85" s="85">
        <v>3</v>
      </c>
      <c r="U85" s="87"/>
      <c r="V85" s="85">
        <v>14</v>
      </c>
      <c r="W85" s="101">
        <v>1021.9</v>
      </c>
    </row>
    <row r="86" spans="1:23" ht="12.75" customHeight="1" x14ac:dyDescent="0.2">
      <c r="B86" s="155" t="s">
        <v>141</v>
      </c>
      <c r="C86" s="156"/>
      <c r="D86" s="88">
        <v>7.1</v>
      </c>
      <c r="E86" s="89">
        <v>13.6</v>
      </c>
      <c r="F86" s="89">
        <v>0</v>
      </c>
      <c r="G86" s="89">
        <v>0.2</v>
      </c>
      <c r="H86" s="89">
        <v>1</v>
      </c>
      <c r="I86" s="90"/>
      <c r="J86" s="88"/>
      <c r="K86" s="89"/>
      <c r="L86" s="88">
        <v>8.8000000000000007</v>
      </c>
      <c r="M86" s="88">
        <v>49</v>
      </c>
      <c r="N86" s="88">
        <v>0</v>
      </c>
      <c r="O86" s="90" t="s">
        <v>127</v>
      </c>
      <c r="P86" s="88">
        <v>4</v>
      </c>
      <c r="Q86" s="89">
        <v>1009.3</v>
      </c>
      <c r="R86" s="88">
        <v>11.8</v>
      </c>
      <c r="S86" s="88">
        <v>28</v>
      </c>
      <c r="T86" s="88">
        <v>0</v>
      </c>
      <c r="U86" s="90" t="s">
        <v>122</v>
      </c>
      <c r="V86" s="88">
        <v>2</v>
      </c>
      <c r="W86" s="102">
        <v>1005.4</v>
      </c>
    </row>
    <row r="87" spans="1:23" ht="12.75" customHeight="1" x14ac:dyDescent="0.2">
      <c r="B87" s="159" t="s">
        <v>142</v>
      </c>
      <c r="C87" s="160"/>
      <c r="D87" s="91">
        <v>15</v>
      </c>
      <c r="E87" s="92">
        <v>24.3</v>
      </c>
      <c r="F87" s="92">
        <v>9.8000000000000007</v>
      </c>
      <c r="G87" s="92">
        <v>6.4</v>
      </c>
      <c r="H87" s="92">
        <v>10.199999999999999</v>
      </c>
      <c r="I87" s="93" t="s">
        <v>121</v>
      </c>
      <c r="J87" s="91">
        <v>65</v>
      </c>
      <c r="K87" s="92"/>
      <c r="L87" s="91">
        <v>18.100000000000001</v>
      </c>
      <c r="M87" s="91">
        <v>92</v>
      </c>
      <c r="N87" s="91">
        <v>7</v>
      </c>
      <c r="O87" s="93" t="s">
        <v>127</v>
      </c>
      <c r="P87" s="91">
        <v>24</v>
      </c>
      <c r="Q87" s="92">
        <v>1035.3</v>
      </c>
      <c r="R87" s="91">
        <v>23.3</v>
      </c>
      <c r="S87" s="91">
        <v>84</v>
      </c>
      <c r="T87" s="91">
        <v>8</v>
      </c>
      <c r="U87" s="93" t="s">
        <v>121</v>
      </c>
      <c r="V87" s="91">
        <v>33</v>
      </c>
      <c r="W87" s="103">
        <v>1033.5999999999999</v>
      </c>
    </row>
    <row r="88" spans="1:23" ht="13.5" thickBot="1" x14ac:dyDescent="0.25">
      <c r="B88" s="161" t="s">
        <v>143</v>
      </c>
      <c r="C88" s="162"/>
      <c r="D88" s="74"/>
      <c r="E88" s="73"/>
      <c r="F88" s="73">
        <v>32.6</v>
      </c>
      <c r="G88" s="73">
        <v>84.2</v>
      </c>
      <c r="H88" s="73">
        <v>228.1</v>
      </c>
      <c r="I88" s="75"/>
      <c r="J88" s="74"/>
      <c r="K88" s="73"/>
      <c r="L88" s="74"/>
      <c r="M88" s="74"/>
      <c r="N88" s="74"/>
      <c r="O88" s="75"/>
      <c r="P88" s="74"/>
      <c r="Q88" s="73"/>
      <c r="R88" s="74"/>
      <c r="S88" s="74"/>
      <c r="T88" s="74"/>
      <c r="U88" s="75"/>
      <c r="V88" s="74"/>
      <c r="W88" s="97"/>
    </row>
    <row r="97" spans="1:1" x14ac:dyDescent="0.2">
      <c r="A97" s="51"/>
    </row>
    <row r="98" spans="1:1" x14ac:dyDescent="0.2">
      <c r="A98" s="51"/>
    </row>
    <row r="99" spans="1:1" x14ac:dyDescent="0.2">
      <c r="A99" s="51"/>
    </row>
    <row r="100" spans="1:1" x14ac:dyDescent="0.2">
      <c r="A100" s="51"/>
    </row>
    <row r="101" spans="1:1" x14ac:dyDescent="0.2">
      <c r="A101" s="51"/>
    </row>
    <row r="102" spans="1:1" x14ac:dyDescent="0.2">
      <c r="A102" s="51"/>
    </row>
    <row r="103" spans="1:1" x14ac:dyDescent="0.2">
      <c r="A103" s="51"/>
    </row>
    <row r="104" spans="1:1" x14ac:dyDescent="0.2">
      <c r="A104" s="51"/>
    </row>
    <row r="105" spans="1:1" x14ac:dyDescent="0.2">
      <c r="A105" s="51"/>
    </row>
    <row r="106" spans="1:1" x14ac:dyDescent="0.2">
      <c r="A106" s="51"/>
    </row>
    <row r="107" spans="1:1" x14ac:dyDescent="0.2">
      <c r="A107" s="51"/>
    </row>
    <row r="108" spans="1:1" x14ac:dyDescent="0.2">
      <c r="A108" s="51"/>
    </row>
    <row r="109" spans="1:1" x14ac:dyDescent="0.2">
      <c r="A109" s="51"/>
    </row>
    <row r="110" spans="1:1" x14ac:dyDescent="0.2">
      <c r="A110" s="51"/>
    </row>
    <row r="111" spans="1:1" x14ac:dyDescent="0.2">
      <c r="A111" s="51"/>
    </row>
    <row r="112" spans="1:1" x14ac:dyDescent="0.2">
      <c r="A112" s="51"/>
    </row>
    <row r="113" spans="1:1" x14ac:dyDescent="0.2">
      <c r="A113" s="51"/>
    </row>
    <row r="114" spans="1:1" x14ac:dyDescent="0.2">
      <c r="A114" s="51"/>
    </row>
    <row r="115" spans="1:1" x14ac:dyDescent="0.2">
      <c r="A115" s="51"/>
    </row>
    <row r="116" spans="1:1" x14ac:dyDescent="0.2">
      <c r="A116" s="51"/>
    </row>
    <row r="117" spans="1:1" x14ac:dyDescent="0.2">
      <c r="A117" s="51"/>
    </row>
    <row r="118" spans="1:1" x14ac:dyDescent="0.2">
      <c r="A118" s="51"/>
    </row>
    <row r="119" spans="1:1" x14ac:dyDescent="0.2">
      <c r="A119" s="51"/>
    </row>
    <row r="120" spans="1:1" x14ac:dyDescent="0.2">
      <c r="A120" s="51"/>
    </row>
    <row r="121" spans="1:1" x14ac:dyDescent="0.2">
      <c r="A121" s="51"/>
    </row>
    <row r="122" spans="1:1" x14ac:dyDescent="0.2">
      <c r="A122" s="51"/>
    </row>
    <row r="123" spans="1:1" x14ac:dyDescent="0.2">
      <c r="A123" s="51"/>
    </row>
    <row r="124" spans="1:1" x14ac:dyDescent="0.2">
      <c r="A124" s="51"/>
    </row>
    <row r="125" spans="1:1" x14ac:dyDescent="0.2">
      <c r="A125" s="51"/>
    </row>
    <row r="126" spans="1:1" x14ac:dyDescent="0.2">
      <c r="A126" s="51"/>
    </row>
    <row r="127" spans="1:1" x14ac:dyDescent="0.2">
      <c r="A127" s="51"/>
    </row>
  </sheetData>
  <mergeCells count="34">
    <mergeCell ref="B84:W84"/>
    <mergeCell ref="B85:C85"/>
    <mergeCell ref="B86:C86"/>
    <mergeCell ref="B87:C87"/>
    <mergeCell ref="B88:C88"/>
    <mergeCell ref="H50:H51"/>
    <mergeCell ref="I50:K50"/>
    <mergeCell ref="L50:Q50"/>
    <mergeCell ref="R50:W50"/>
    <mergeCell ref="I52:J52"/>
    <mergeCell ref="O52:P52"/>
    <mergeCell ref="U52:V52"/>
    <mergeCell ref="B39:W39"/>
    <mergeCell ref="B40:C40"/>
    <mergeCell ref="B41:C41"/>
    <mergeCell ref="B42:C42"/>
    <mergeCell ref="B43:C43"/>
    <mergeCell ref="B50:B52"/>
    <mergeCell ref="C50:C52"/>
    <mergeCell ref="D50:E50"/>
    <mergeCell ref="F50:F51"/>
    <mergeCell ref="G50:G51"/>
    <mergeCell ref="I6:K6"/>
    <mergeCell ref="L6:Q6"/>
    <mergeCell ref="R6:W6"/>
    <mergeCell ref="I8:J8"/>
    <mergeCell ref="O8:P8"/>
    <mergeCell ref="U8:V8"/>
    <mergeCell ref="H6:H7"/>
    <mergeCell ref="B6:B8"/>
    <mergeCell ref="C6:C8"/>
    <mergeCell ref="D6:E6"/>
    <mergeCell ref="F6:F7"/>
    <mergeCell ref="G6:G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7"/>
  <sheetViews>
    <sheetView showWhiteSpace="0" zoomScaleNormal="100" zoomScaleSheetLayoutView="100" zoomScalePageLayoutView="70" workbookViewId="0"/>
  </sheetViews>
  <sheetFormatPr defaultColWidth="9.140625" defaultRowHeight="12.75" x14ac:dyDescent="0.2"/>
  <cols>
    <col min="1" max="5" width="9.140625" style="111"/>
    <col min="6" max="6" width="11.42578125" style="111" customWidth="1"/>
    <col min="7" max="7" width="11.5703125" style="111" customWidth="1"/>
    <col min="8" max="8" width="12.42578125" style="111" customWidth="1"/>
    <col min="9" max="16384" width="9.140625" style="111"/>
  </cols>
  <sheetData>
    <row r="1" spans="1:22" x14ac:dyDescent="0.2">
      <c r="A1" s="7" t="s">
        <v>52</v>
      </c>
      <c r="B1"/>
      <c r="C1"/>
      <c r="D1"/>
      <c r="E1"/>
      <c r="F1"/>
      <c r="G1"/>
      <c r="H1" s="10"/>
      <c r="I1"/>
      <c r="J1"/>
      <c r="K1"/>
      <c r="L1"/>
      <c r="M1"/>
      <c r="N1"/>
      <c r="O1"/>
      <c r="P1"/>
      <c r="Q1"/>
      <c r="R1"/>
      <c r="S1"/>
      <c r="T1"/>
      <c r="U1"/>
      <c r="V1"/>
    </row>
    <row r="2" spans="1:22" x14ac:dyDescent="0.2">
      <c r="A2" s="10" t="s">
        <v>8</v>
      </c>
      <c r="B2"/>
      <c r="C2"/>
      <c r="D2"/>
      <c r="E2"/>
      <c r="F2"/>
      <c r="G2"/>
      <c r="H2"/>
      <c r="I2"/>
      <c r="J2"/>
      <c r="K2"/>
      <c r="L2"/>
      <c r="M2"/>
      <c r="N2"/>
      <c r="O2"/>
      <c r="P2"/>
      <c r="Q2"/>
      <c r="R2"/>
      <c r="S2"/>
      <c r="T2"/>
      <c r="U2"/>
      <c r="V2"/>
    </row>
    <row r="3" spans="1:22" ht="13.15" customHeight="1" x14ac:dyDescent="0.2">
      <c r="A3" s="118" t="s">
        <v>45</v>
      </c>
      <c r="B3" s="118"/>
      <c r="C3" s="118"/>
      <c r="D3" s="118"/>
      <c r="E3" s="118"/>
      <c r="F3" s="118"/>
      <c r="G3"/>
      <c r="H3"/>
      <c r="I3"/>
      <c r="J3"/>
      <c r="K3"/>
      <c r="L3"/>
      <c r="M3"/>
      <c r="N3"/>
      <c r="O3"/>
      <c r="P3"/>
      <c r="Q3"/>
      <c r="R3"/>
      <c r="S3"/>
      <c r="T3"/>
      <c r="U3"/>
      <c r="V3"/>
    </row>
    <row r="4" spans="1:22" ht="13.5" thickBot="1" x14ac:dyDescent="0.25">
      <c r="A4" s="4"/>
      <c r="B4" s="37" t="s">
        <v>7</v>
      </c>
      <c r="C4" s="38" t="s">
        <v>21</v>
      </c>
      <c r="D4" s="38" t="s">
        <v>10</v>
      </c>
      <c r="E4" s="38" t="s">
        <v>11</v>
      </c>
      <c r="F4" s="38" t="s">
        <v>12</v>
      </c>
      <c r="G4"/>
      <c r="H4"/>
      <c r="I4"/>
      <c r="J4"/>
      <c r="K4"/>
      <c r="L4"/>
      <c r="M4"/>
      <c r="N4"/>
      <c r="O4"/>
      <c r="P4"/>
      <c r="Q4"/>
      <c r="R4"/>
      <c r="S4"/>
      <c r="T4"/>
      <c r="U4"/>
      <c r="V4"/>
    </row>
    <row r="5" spans="1:22" ht="24" thickTop="1" thickBot="1" x14ac:dyDescent="0.25">
      <c r="A5" s="11" t="s">
        <v>9</v>
      </c>
      <c r="B5" s="22">
        <v>41661.645833333336</v>
      </c>
      <c r="C5" s="5">
        <v>8374</v>
      </c>
      <c r="D5" s="13">
        <v>7938.2332472730614</v>
      </c>
      <c r="E5" s="5">
        <v>8362.4151740422676</v>
      </c>
      <c r="F5" s="13">
        <v>8868.9808485368012</v>
      </c>
      <c r="G5"/>
      <c r="H5"/>
      <c r="I5"/>
      <c r="J5"/>
      <c r="K5"/>
      <c r="L5"/>
      <c r="M5"/>
      <c r="N5"/>
      <c r="O5"/>
      <c r="P5"/>
      <c r="Q5"/>
      <c r="R5"/>
      <c r="S5"/>
      <c r="T5"/>
      <c r="U5"/>
      <c r="V5"/>
    </row>
    <row r="6" spans="1:22" x14ac:dyDescent="0.2">
      <c r="A6"/>
      <c r="B6"/>
      <c r="C6"/>
      <c r="D6"/>
      <c r="E6"/>
      <c r="F6"/>
      <c r="G6"/>
      <c r="H6"/>
      <c r="I6"/>
      <c r="J6"/>
      <c r="K6"/>
      <c r="L6"/>
      <c r="M6"/>
      <c r="N6"/>
      <c r="O6"/>
      <c r="P6"/>
      <c r="Q6"/>
      <c r="R6"/>
      <c r="S6"/>
      <c r="T6"/>
      <c r="U6"/>
      <c r="V6"/>
    </row>
    <row r="7" spans="1:22" x14ac:dyDescent="0.2">
      <c r="A7" s="118" t="s">
        <v>35</v>
      </c>
      <c r="B7" s="118"/>
      <c r="C7" s="118"/>
      <c r="D7" s="118"/>
      <c r="E7" s="118"/>
      <c r="F7"/>
      <c r="G7"/>
      <c r="H7"/>
      <c r="I7"/>
      <c r="J7"/>
      <c r="K7"/>
      <c r="L7"/>
      <c r="M7"/>
      <c r="N7"/>
      <c r="O7"/>
      <c r="P7"/>
      <c r="Q7"/>
      <c r="R7"/>
      <c r="S7"/>
      <c r="T7"/>
      <c r="U7"/>
      <c r="V7"/>
    </row>
    <row r="8" spans="1:22" ht="13.5" thickBot="1" x14ac:dyDescent="0.25">
      <c r="A8" s="125" t="s">
        <v>36</v>
      </c>
      <c r="B8" s="125"/>
      <c r="C8" s="125"/>
      <c r="D8" s="125"/>
      <c r="E8" s="126"/>
      <c r="F8"/>
      <c r="G8"/>
      <c r="H8"/>
      <c r="I8"/>
      <c r="J8"/>
      <c r="K8"/>
      <c r="L8"/>
      <c r="M8"/>
      <c r="N8"/>
      <c r="O8"/>
      <c r="P8"/>
      <c r="Q8"/>
      <c r="R8"/>
      <c r="S8"/>
      <c r="T8"/>
      <c r="U8"/>
      <c r="V8"/>
    </row>
    <row r="9" spans="1:22" x14ac:dyDescent="0.2">
      <c r="A9"/>
      <c r="B9"/>
      <c r="C9"/>
      <c r="D9"/>
      <c r="E9"/>
      <c r="F9"/>
      <c r="G9"/>
      <c r="H9"/>
      <c r="I9"/>
      <c r="J9"/>
      <c r="K9"/>
      <c r="L9"/>
      <c r="M9"/>
      <c r="N9"/>
      <c r="O9"/>
      <c r="P9"/>
      <c r="Q9"/>
      <c r="R9"/>
      <c r="S9"/>
      <c r="T9"/>
      <c r="U9"/>
      <c r="V9"/>
    </row>
    <row r="10" spans="1:22" x14ac:dyDescent="0.2">
      <c r="A10"/>
      <c r="B10"/>
      <c r="C10"/>
      <c r="D10"/>
      <c r="E10"/>
      <c r="F10"/>
      <c r="G10"/>
      <c r="H10"/>
      <c r="I10"/>
      <c r="J10"/>
      <c r="K10"/>
      <c r="L10"/>
      <c r="M10"/>
      <c r="N10"/>
      <c r="O10"/>
      <c r="P10"/>
      <c r="Q10"/>
      <c r="R10"/>
      <c r="S10"/>
      <c r="T10"/>
      <c r="U10"/>
      <c r="V10"/>
    </row>
    <row r="11" spans="1:22" x14ac:dyDescent="0.2">
      <c r="A11"/>
      <c r="B11"/>
      <c r="C11"/>
      <c r="D11"/>
      <c r="E11"/>
      <c r="F11"/>
      <c r="G11"/>
      <c r="H11"/>
      <c r="I11"/>
      <c r="J11"/>
      <c r="K11"/>
      <c r="L11"/>
      <c r="M11"/>
      <c r="N11"/>
      <c r="O11"/>
      <c r="P11"/>
      <c r="Q11"/>
      <c r="R11"/>
      <c r="S11"/>
      <c r="T11"/>
      <c r="U11"/>
      <c r="V11"/>
    </row>
    <row r="12" spans="1:22" x14ac:dyDescent="0.2">
      <c r="A12"/>
      <c r="B12"/>
      <c r="C12"/>
      <c r="D12"/>
      <c r="E12"/>
      <c r="F12"/>
      <c r="G12"/>
      <c r="H12"/>
      <c r="I12"/>
      <c r="J12"/>
      <c r="K12"/>
      <c r="L12"/>
      <c r="M12"/>
      <c r="N12"/>
      <c r="O12"/>
      <c r="P12"/>
      <c r="Q12"/>
      <c r="R12"/>
      <c r="S12"/>
      <c r="T12"/>
      <c r="U12"/>
      <c r="V12"/>
    </row>
    <row r="13" spans="1:22" x14ac:dyDescent="0.2">
      <c r="A13"/>
      <c r="B13"/>
      <c r="C13"/>
      <c r="D13"/>
      <c r="E13"/>
      <c r="F13"/>
      <c r="G13"/>
      <c r="H13"/>
      <c r="I13"/>
      <c r="J13"/>
      <c r="K13"/>
      <c r="L13"/>
      <c r="M13"/>
      <c r="N13"/>
      <c r="O13"/>
      <c r="P13"/>
      <c r="Q13"/>
      <c r="R13"/>
      <c r="S13"/>
      <c r="T13"/>
      <c r="U13"/>
      <c r="V13"/>
    </row>
    <row r="14" spans="1:22" x14ac:dyDescent="0.2">
      <c r="A14"/>
      <c r="B14"/>
      <c r="C14"/>
      <c r="D14"/>
      <c r="E14"/>
      <c r="F14"/>
      <c r="G14"/>
      <c r="H14"/>
      <c r="I14"/>
      <c r="J14"/>
      <c r="K14"/>
      <c r="L14"/>
      <c r="M14"/>
      <c r="N14"/>
      <c r="O14"/>
      <c r="P14"/>
      <c r="Q14"/>
      <c r="R14"/>
      <c r="S14"/>
      <c r="T14"/>
      <c r="U14"/>
      <c r="V14"/>
    </row>
    <row r="15" spans="1:22" x14ac:dyDescent="0.2">
      <c r="A15"/>
      <c r="B15"/>
      <c r="C15"/>
      <c r="D15"/>
      <c r="E15"/>
      <c r="F15"/>
      <c r="G15"/>
      <c r="H15"/>
      <c r="I15"/>
      <c r="J15"/>
      <c r="K15"/>
      <c r="L15"/>
      <c r="M15"/>
      <c r="N15"/>
      <c r="O15"/>
      <c r="P15"/>
      <c r="Q15"/>
      <c r="R15"/>
      <c r="S15"/>
      <c r="T15"/>
      <c r="U15"/>
      <c r="V15"/>
    </row>
    <row r="16" spans="1:22" x14ac:dyDescent="0.2">
      <c r="A16"/>
      <c r="B16"/>
      <c r="C16"/>
      <c r="D16"/>
      <c r="E16"/>
      <c r="F16"/>
      <c r="G16"/>
      <c r="H16"/>
      <c r="I16"/>
      <c r="J16"/>
      <c r="K16"/>
      <c r="L16"/>
      <c r="M16"/>
      <c r="N16"/>
      <c r="O16"/>
      <c r="P16"/>
      <c r="Q16"/>
      <c r="R16"/>
      <c r="S16"/>
      <c r="T16"/>
      <c r="U16"/>
      <c r="V16"/>
    </row>
    <row r="17" spans="1:22" x14ac:dyDescent="0.2">
      <c r="A17"/>
      <c r="B17"/>
      <c r="C17"/>
      <c r="D17"/>
      <c r="E17"/>
      <c r="F17"/>
      <c r="G17"/>
      <c r="H17"/>
      <c r="I17"/>
      <c r="J17"/>
      <c r="K17"/>
      <c r="L17"/>
      <c r="M17"/>
      <c r="N17"/>
      <c r="O17"/>
      <c r="P17"/>
      <c r="Q17"/>
      <c r="R17"/>
      <c r="S17"/>
      <c r="T17"/>
      <c r="U17"/>
      <c r="V17"/>
    </row>
    <row r="18" spans="1:22" x14ac:dyDescent="0.2">
      <c r="A18"/>
      <c r="B18"/>
      <c r="C18"/>
      <c r="D18"/>
      <c r="E18"/>
      <c r="F18"/>
      <c r="G18"/>
      <c r="H18"/>
      <c r="I18"/>
      <c r="J18"/>
      <c r="K18"/>
      <c r="L18"/>
      <c r="M18"/>
      <c r="N18"/>
      <c r="O18"/>
      <c r="P18"/>
      <c r="Q18"/>
      <c r="R18"/>
      <c r="S18"/>
      <c r="T18"/>
      <c r="U18"/>
      <c r="V18"/>
    </row>
    <row r="19" spans="1:22" x14ac:dyDescent="0.2">
      <c r="A19"/>
      <c r="B19"/>
      <c r="C19"/>
      <c r="D19"/>
      <c r="E19"/>
      <c r="F19"/>
      <c r="G19"/>
      <c r="H19"/>
      <c r="I19"/>
      <c r="J19"/>
      <c r="K19"/>
      <c r="L19"/>
      <c r="M19"/>
      <c r="N19"/>
      <c r="O19"/>
      <c r="P19"/>
      <c r="Q19"/>
      <c r="R19"/>
      <c r="S19"/>
      <c r="T19"/>
      <c r="U19"/>
      <c r="V19"/>
    </row>
    <row r="20" spans="1:22" ht="13.9" customHeight="1" x14ac:dyDescent="0.2">
      <c r="A20"/>
      <c r="B20"/>
      <c r="C20"/>
      <c r="D20"/>
      <c r="E20"/>
      <c r="F20"/>
      <c r="G20"/>
      <c r="H20"/>
      <c r="I20"/>
      <c r="J20"/>
      <c r="K20"/>
      <c r="L20"/>
      <c r="M20"/>
      <c r="N20"/>
      <c r="O20"/>
      <c r="P20"/>
      <c r="Q20"/>
      <c r="R20"/>
      <c r="S20"/>
      <c r="T20"/>
      <c r="U20"/>
      <c r="V20"/>
    </row>
    <row r="21" spans="1:22" ht="13.9" customHeight="1" x14ac:dyDescent="0.2">
      <c r="A21" s="118" t="s">
        <v>44</v>
      </c>
      <c r="B21" s="118"/>
      <c r="C21" s="118"/>
      <c r="D21" s="118"/>
      <c r="E21" s="118"/>
      <c r="F21" s="118"/>
      <c r="G21" s="118"/>
      <c r="H21" s="118"/>
      <c r="I21" s="18"/>
      <c r="J21" s="45"/>
      <c r="K21" s="43"/>
      <c r="L21" s="45"/>
      <c r="M21" s="43"/>
      <c r="N21" s="45"/>
      <c r="O21" s="43"/>
      <c r="P21" s="118"/>
      <c r="Q21" s="118"/>
      <c r="R21" s="118"/>
      <c r="S21" s="118"/>
      <c r="T21" s="118"/>
      <c r="U21" s="118"/>
      <c r="V21" s="118"/>
    </row>
    <row r="22" spans="1:22" s="115" customFormat="1" ht="58.15" customHeight="1" x14ac:dyDescent="0.2">
      <c r="A22" s="18" t="s">
        <v>1</v>
      </c>
      <c r="B22" s="18" t="s">
        <v>47</v>
      </c>
      <c r="C22" s="40" t="s">
        <v>48</v>
      </c>
      <c r="D22" s="40" t="s">
        <v>49</v>
      </c>
      <c r="E22" s="40" t="s">
        <v>63</v>
      </c>
      <c r="F22" s="18" t="s">
        <v>50</v>
      </c>
      <c r="G22" s="40" t="s">
        <v>51</v>
      </c>
      <c r="H22" s="41" t="s">
        <v>61</v>
      </c>
      <c r="I22" s="27"/>
      <c r="J22" s="27"/>
      <c r="K22" s="27"/>
      <c r="L22" s="27"/>
      <c r="M22" s="27"/>
      <c r="N22" s="27"/>
      <c r="O22" s="27"/>
      <c r="P22" s="27"/>
      <c r="Q22" s="27"/>
      <c r="R22" s="27"/>
      <c r="S22" s="27"/>
      <c r="T22" s="27"/>
      <c r="U22" s="27"/>
      <c r="V22" s="27"/>
    </row>
    <row r="23" spans="1:22" ht="13.9" customHeight="1" thickBot="1" x14ac:dyDescent="0.25">
      <c r="A23" s="6" t="s">
        <v>3</v>
      </c>
      <c r="B23" s="5">
        <v>8707</v>
      </c>
      <c r="C23" s="5">
        <v>8392.4</v>
      </c>
      <c r="D23" s="5">
        <v>6271.1307947019868</v>
      </c>
      <c r="E23" s="26">
        <v>0.72024012802365756</v>
      </c>
      <c r="F23" s="28">
        <v>34.299999999999997</v>
      </c>
      <c r="G23" s="28">
        <v>28.83046357615893</v>
      </c>
      <c r="H23" s="5">
        <v>4</v>
      </c>
      <c r="I23"/>
      <c r="J23"/>
      <c r="K23"/>
      <c r="L23"/>
      <c r="M23"/>
      <c r="N23"/>
      <c r="O23"/>
      <c r="P23"/>
      <c r="Q23"/>
      <c r="R23"/>
      <c r="S23"/>
      <c r="T23"/>
      <c r="U23"/>
      <c r="V23"/>
    </row>
    <row r="24" spans="1:22" ht="13.9" customHeight="1" thickBot="1" x14ac:dyDescent="0.25">
      <c r="A24" s="6" t="s">
        <v>4</v>
      </c>
      <c r="B24" s="5">
        <v>8897</v>
      </c>
      <c r="C24" s="5">
        <v>8693.4</v>
      </c>
      <c r="D24" s="5">
        <v>6424.6868101545251</v>
      </c>
      <c r="E24" s="26">
        <v>0.72211833316337248</v>
      </c>
      <c r="F24" s="28">
        <v>34.9</v>
      </c>
      <c r="G24" s="28">
        <v>29.168874172185426</v>
      </c>
      <c r="H24" s="5">
        <v>8</v>
      </c>
      <c r="I24"/>
      <c r="J24"/>
      <c r="K24"/>
      <c r="L24"/>
      <c r="M24"/>
      <c r="N24"/>
      <c r="O24"/>
      <c r="P24"/>
      <c r="Q24"/>
      <c r="R24"/>
      <c r="S24"/>
      <c r="T24"/>
      <c r="U24"/>
      <c r="V24"/>
    </row>
    <row r="25" spans="1:22" ht="13.9" customHeight="1" thickBot="1" x14ac:dyDescent="0.25">
      <c r="A25" s="6" t="s">
        <v>5</v>
      </c>
      <c r="B25" s="5">
        <v>8826</v>
      </c>
      <c r="C25" s="5">
        <v>8177.4</v>
      </c>
      <c r="D25" s="5">
        <v>6064.1296909492276</v>
      </c>
      <c r="E25" s="26">
        <v>0.68707565045878405</v>
      </c>
      <c r="F25" s="28">
        <v>33.200000000000003</v>
      </c>
      <c r="G25" s="28">
        <v>28.034105960264892</v>
      </c>
      <c r="H25" s="5">
        <v>7</v>
      </c>
      <c r="I25"/>
      <c r="J25"/>
      <c r="K25"/>
      <c r="L25"/>
      <c r="M25"/>
      <c r="N25"/>
      <c r="O25"/>
      <c r="P25"/>
      <c r="Q25"/>
      <c r="R25"/>
      <c r="S25"/>
      <c r="T25"/>
      <c r="U25"/>
      <c r="V25"/>
    </row>
    <row r="26" spans="1:22" ht="13.9" customHeight="1" thickBot="1" x14ac:dyDescent="0.25">
      <c r="A26" s="6" t="s">
        <v>18</v>
      </c>
      <c r="B26" s="5">
        <v>8714</v>
      </c>
      <c r="C26" s="5">
        <v>8151.2</v>
      </c>
      <c r="D26" s="5">
        <v>6080.6085526315792</v>
      </c>
      <c r="E26" s="26">
        <v>0.69779763055216648</v>
      </c>
      <c r="F26" s="28">
        <v>33.5</v>
      </c>
      <c r="G26" s="28">
        <v>27.976158940397347</v>
      </c>
      <c r="H26" s="5">
        <v>3</v>
      </c>
      <c r="I26"/>
      <c r="J26"/>
      <c r="K26"/>
      <c r="L26"/>
      <c r="M26"/>
      <c r="N26"/>
      <c r="O26"/>
      <c r="P26"/>
      <c r="Q26"/>
      <c r="R26"/>
      <c r="S26"/>
      <c r="T26"/>
      <c r="U26"/>
      <c r="V26"/>
    </row>
    <row r="27" spans="1:22" ht="13.9" customHeight="1" thickBot="1" x14ac:dyDescent="0.25">
      <c r="A27" s="6" t="s">
        <v>6</v>
      </c>
      <c r="B27" s="5">
        <v>8479</v>
      </c>
      <c r="C27" s="5">
        <v>8153.6</v>
      </c>
      <c r="D27" s="5">
        <v>6010.2266832229579</v>
      </c>
      <c r="E27" s="26">
        <v>0.70883673584419837</v>
      </c>
      <c r="F27" s="28">
        <v>36.799999999999997</v>
      </c>
      <c r="G27" s="28">
        <v>28.558940397350998</v>
      </c>
      <c r="H27" s="5">
        <v>4</v>
      </c>
      <c r="I27"/>
      <c r="J27"/>
      <c r="K27"/>
      <c r="L27"/>
      <c r="M27"/>
      <c r="N27"/>
      <c r="O27"/>
      <c r="P27"/>
      <c r="Q27"/>
      <c r="R27"/>
      <c r="S27"/>
      <c r="T27"/>
      <c r="U27"/>
      <c r="V27"/>
    </row>
    <row r="28" spans="1:22" ht="13.9" customHeight="1" thickBot="1" x14ac:dyDescent="0.25">
      <c r="A28" s="6" t="s">
        <v>74</v>
      </c>
      <c r="B28" s="5">
        <v>8374</v>
      </c>
      <c r="C28" s="5">
        <v>8125.2</v>
      </c>
      <c r="D28" s="5">
        <v>5890.8258830022078</v>
      </c>
      <c r="E28" s="26">
        <v>0.70346619094843654</v>
      </c>
      <c r="F28" s="28">
        <v>35.299999999999997</v>
      </c>
      <c r="G28" s="28">
        <v>29.293377483443699</v>
      </c>
      <c r="H28" s="5">
        <v>7</v>
      </c>
      <c r="I28"/>
      <c r="J28"/>
      <c r="K28"/>
      <c r="L28"/>
      <c r="M28"/>
      <c r="N28"/>
      <c r="O28"/>
      <c r="P28"/>
      <c r="Q28"/>
      <c r="R28"/>
      <c r="S28"/>
      <c r="T28"/>
      <c r="U28"/>
      <c r="V28"/>
    </row>
    <row r="29" spans="1:22" ht="13.9" customHeight="1" x14ac:dyDescent="0.2">
      <c r="A29"/>
      <c r="B29"/>
      <c r="C29"/>
      <c r="D29"/>
      <c r="E29"/>
      <c r="F29"/>
      <c r="G29"/>
      <c r="H29"/>
      <c r="I29"/>
      <c r="J29"/>
      <c r="K29"/>
      <c r="L29"/>
      <c r="M29"/>
      <c r="N29"/>
      <c r="O29"/>
      <c r="P29"/>
      <c r="Q29"/>
      <c r="R29"/>
      <c r="S29"/>
      <c r="T29"/>
      <c r="U29"/>
      <c r="V29"/>
    </row>
    <row r="30" spans="1:22" ht="13.9" customHeight="1" x14ac:dyDescent="0.2">
      <c r="A30"/>
      <c r="B30"/>
      <c r="C30"/>
      <c r="D30"/>
      <c r="E30"/>
      <c r="F30"/>
      <c r="G30"/>
      <c r="H30"/>
      <c r="I30"/>
      <c r="J30"/>
      <c r="K30"/>
      <c r="L30"/>
      <c r="M30"/>
      <c r="N30"/>
      <c r="O30"/>
      <c r="P30"/>
      <c r="Q30"/>
      <c r="R30"/>
      <c r="S30"/>
      <c r="T30"/>
      <c r="U30"/>
      <c r="V30"/>
    </row>
    <row r="31" spans="1:22" ht="13.9" customHeight="1" x14ac:dyDescent="0.2">
      <c r="A31"/>
      <c r="B31"/>
      <c r="C31"/>
      <c r="D31"/>
      <c r="E31"/>
      <c r="F31"/>
      <c r="G31"/>
      <c r="H31"/>
      <c r="I31"/>
      <c r="J31"/>
      <c r="K31"/>
      <c r="L31"/>
      <c r="M31"/>
      <c r="N31"/>
      <c r="O31"/>
      <c r="P31"/>
      <c r="Q31"/>
      <c r="R31"/>
      <c r="S31"/>
      <c r="T31"/>
      <c r="U31"/>
      <c r="V31"/>
    </row>
    <row r="32" spans="1:22" ht="13.9" customHeight="1" x14ac:dyDescent="0.2">
      <c r="A32"/>
      <c r="B32"/>
      <c r="C32"/>
      <c r="D32"/>
      <c r="E32"/>
      <c r="F32"/>
      <c r="G32"/>
      <c r="H32"/>
      <c r="I32"/>
      <c r="J32"/>
      <c r="K32"/>
      <c r="L32"/>
      <c r="M32"/>
      <c r="N32"/>
      <c r="O32"/>
      <c r="P32"/>
      <c r="Q32"/>
      <c r="R32"/>
      <c r="S32"/>
      <c r="T32"/>
      <c r="U32"/>
      <c r="V32"/>
    </row>
    <row r="33" spans="1:22" ht="13.9" customHeight="1" x14ac:dyDescent="0.2">
      <c r="A33"/>
      <c r="B33"/>
      <c r="C33"/>
      <c r="D33"/>
      <c r="E33"/>
      <c r="F33"/>
      <c r="G33"/>
      <c r="H33"/>
      <c r="I33"/>
      <c r="J33"/>
      <c r="K33"/>
      <c r="L33"/>
      <c r="M33"/>
      <c r="N33"/>
      <c r="O33"/>
      <c r="P33"/>
      <c r="Q33"/>
      <c r="R33"/>
      <c r="S33"/>
      <c r="T33"/>
      <c r="U33"/>
      <c r="V33"/>
    </row>
    <row r="34" spans="1:22" ht="13.9" customHeight="1" x14ac:dyDescent="0.2">
      <c r="A34"/>
      <c r="B34"/>
      <c r="C34"/>
      <c r="D34"/>
      <c r="E34"/>
      <c r="F34"/>
      <c r="G34"/>
      <c r="H34"/>
      <c r="I34"/>
      <c r="J34"/>
      <c r="K34"/>
      <c r="L34"/>
      <c r="M34"/>
      <c r="N34"/>
      <c r="O34"/>
      <c r="P34"/>
      <c r="Q34"/>
      <c r="R34"/>
      <c r="S34"/>
      <c r="T34"/>
      <c r="U34"/>
      <c r="V34"/>
    </row>
    <row r="35" spans="1:22" ht="13.9" customHeight="1" x14ac:dyDescent="0.2">
      <c r="A35"/>
      <c r="B35"/>
      <c r="C35"/>
      <c r="D35"/>
      <c r="E35"/>
      <c r="F35"/>
      <c r="G35"/>
      <c r="H35"/>
      <c r="I35"/>
      <c r="J35"/>
      <c r="K35"/>
      <c r="L35"/>
      <c r="M35"/>
      <c r="N35"/>
      <c r="O35"/>
      <c r="P35"/>
      <c r="Q35"/>
      <c r="R35"/>
      <c r="S35"/>
      <c r="T35"/>
      <c r="U35"/>
      <c r="V35"/>
    </row>
    <row r="36" spans="1:22" ht="13.9" customHeight="1" x14ac:dyDescent="0.2">
      <c r="A36"/>
      <c r="B36"/>
      <c r="C36"/>
      <c r="D36"/>
      <c r="E36"/>
      <c r="F36"/>
      <c r="G36"/>
      <c r="H36"/>
      <c r="I36"/>
      <c r="J36"/>
      <c r="K36"/>
      <c r="L36"/>
      <c r="M36"/>
      <c r="N36"/>
      <c r="O36"/>
      <c r="P36"/>
      <c r="Q36"/>
      <c r="R36"/>
      <c r="S36"/>
      <c r="T36"/>
      <c r="U36"/>
      <c r="V36"/>
    </row>
    <row r="37" spans="1:22" ht="13.9" customHeight="1" x14ac:dyDescent="0.2">
      <c r="A37" s="33"/>
      <c r="B37" s="33"/>
      <c r="C37" s="33"/>
      <c r="D37" s="33"/>
      <c r="E37" s="33"/>
      <c r="F37" s="33"/>
      <c r="G37" s="33"/>
      <c r="H37" s="33"/>
      <c r="I37" s="33"/>
      <c r="J37" s="33"/>
      <c r="K37" s="33"/>
      <c r="L37" s="33"/>
      <c r="M37" s="33"/>
      <c r="N37" s="33"/>
      <c r="O37" s="33"/>
      <c r="P37" s="33"/>
      <c r="Q37" s="33"/>
      <c r="R37" s="33"/>
      <c r="S37" s="33"/>
      <c r="T37" s="33"/>
      <c r="U37" s="33"/>
      <c r="V37" s="33"/>
    </row>
    <row r="38" spans="1:22" ht="13.9" customHeight="1" x14ac:dyDescent="0.2">
      <c r="A38"/>
      <c r="B38"/>
      <c r="C38"/>
      <c r="D38"/>
      <c r="E38"/>
      <c r="F38"/>
      <c r="G38"/>
      <c r="H38"/>
      <c r="I38"/>
      <c r="J38"/>
      <c r="K38"/>
      <c r="L38"/>
      <c r="M38"/>
      <c r="N38"/>
      <c r="O38"/>
      <c r="P38"/>
      <c r="Q38"/>
      <c r="R38"/>
      <c r="S38"/>
      <c r="T38"/>
      <c r="U38"/>
      <c r="V38"/>
    </row>
    <row r="39" spans="1:22" ht="13.9" customHeight="1" x14ac:dyDescent="0.2">
      <c r="A39" s="118" t="s">
        <v>43</v>
      </c>
      <c r="B39" s="118"/>
      <c r="C39" s="118"/>
      <c r="D39" s="118"/>
      <c r="E39" s="118"/>
      <c r="F39" s="118"/>
      <c r="G39" s="118"/>
      <c r="H39" s="118"/>
      <c r="I39" s="29"/>
      <c r="J39" s="45" t="s">
        <v>66</v>
      </c>
      <c r="K39" s="43">
        <v>41661.645833333336</v>
      </c>
      <c r="L39" s="44"/>
      <c r="M39" s="18"/>
      <c r="N39" s="18"/>
      <c r="O39" s="18"/>
      <c r="P39" s="118"/>
      <c r="Q39" s="118"/>
      <c r="R39" s="118"/>
      <c r="S39" s="118"/>
      <c r="T39" s="118"/>
      <c r="U39" s="118"/>
      <c r="V39" s="118"/>
    </row>
    <row r="40" spans="1:22" ht="13.9" customHeight="1" thickBot="1" x14ac:dyDescent="0.25">
      <c r="A40" s="118" t="s">
        <v>17</v>
      </c>
      <c r="B40" s="118"/>
      <c r="C40" s="118"/>
      <c r="D40" s="119"/>
      <c r="E40" s="120" t="s">
        <v>9</v>
      </c>
      <c r="F40" s="122" t="s">
        <v>37</v>
      </c>
      <c r="G40" s="123"/>
      <c r="H40" s="124"/>
      <c r="I40"/>
      <c r="J40"/>
      <c r="K40"/>
      <c r="L40"/>
      <c r="M40"/>
      <c r="N40"/>
      <c r="O40"/>
      <c r="P40"/>
      <c r="Q40"/>
      <c r="R40"/>
      <c r="S40"/>
      <c r="T40"/>
      <c r="U40"/>
      <c r="V40"/>
    </row>
    <row r="41" spans="1:22" ht="30.6" customHeight="1" thickTop="1" thickBot="1" x14ac:dyDescent="0.25">
      <c r="A41" s="118"/>
      <c r="B41" s="118"/>
      <c r="C41" s="118"/>
      <c r="D41" s="119"/>
      <c r="E41" s="121"/>
      <c r="F41" s="31" t="s">
        <v>14</v>
      </c>
      <c r="G41" s="31" t="s">
        <v>15</v>
      </c>
      <c r="H41" s="31" t="s">
        <v>16</v>
      </c>
      <c r="I41"/>
      <c r="J41"/>
      <c r="K41"/>
      <c r="L41"/>
      <c r="M41"/>
      <c r="N41"/>
      <c r="O41"/>
      <c r="P41"/>
      <c r="Q41"/>
      <c r="R41"/>
      <c r="S41"/>
      <c r="T41"/>
      <c r="U41"/>
      <c r="V41"/>
    </row>
    <row r="42" spans="1:22" ht="13.15" customHeight="1" thickTop="1" thickBot="1" x14ac:dyDescent="0.25">
      <c r="A42" s="117">
        <v>41661.645833333336</v>
      </c>
      <c r="B42" s="117"/>
      <c r="C42" s="117"/>
      <c r="D42" s="117"/>
      <c r="E42" s="5">
        <v>8374</v>
      </c>
      <c r="F42" s="108">
        <v>35.299999999999997</v>
      </c>
      <c r="G42" s="28">
        <v>25.5</v>
      </c>
      <c r="H42" s="108">
        <v>30.4</v>
      </c>
      <c r="I42"/>
      <c r="J42"/>
      <c r="K42"/>
      <c r="L42"/>
      <c r="M42"/>
      <c r="N42"/>
      <c r="O42"/>
      <c r="P42"/>
      <c r="Q42"/>
      <c r="R42"/>
      <c r="S42"/>
      <c r="T42"/>
      <c r="U42"/>
      <c r="V42"/>
    </row>
    <row r="43" spans="1:22" ht="13.15" customHeight="1" thickBot="1" x14ac:dyDescent="0.25">
      <c r="A43" s="117">
        <v>41643.708333333336</v>
      </c>
      <c r="B43" s="117"/>
      <c r="C43" s="117"/>
      <c r="D43" s="117"/>
      <c r="E43" s="5">
        <v>8344</v>
      </c>
      <c r="F43" s="108">
        <v>38.700000000000003</v>
      </c>
      <c r="G43" s="28">
        <v>23.8</v>
      </c>
      <c r="H43" s="108">
        <v>31.25</v>
      </c>
      <c r="I43"/>
      <c r="J43"/>
      <c r="K43"/>
      <c r="L43"/>
      <c r="M43"/>
      <c r="N43"/>
      <c r="O43"/>
      <c r="P43"/>
      <c r="Q43"/>
      <c r="R43"/>
      <c r="S43"/>
      <c r="T43"/>
      <c r="U43"/>
      <c r="V43"/>
    </row>
    <row r="44" spans="1:22" ht="13.15" customHeight="1" thickBot="1" x14ac:dyDescent="0.25">
      <c r="A44" s="117">
        <v>41645.625</v>
      </c>
      <c r="B44" s="117"/>
      <c r="C44" s="117"/>
      <c r="D44" s="117"/>
      <c r="E44" s="5">
        <v>8328</v>
      </c>
      <c r="F44" s="108">
        <v>34.799999999999997</v>
      </c>
      <c r="G44" s="28">
        <v>25.9</v>
      </c>
      <c r="H44" s="108">
        <v>30.349999999999998</v>
      </c>
      <c r="I44"/>
      <c r="J44"/>
      <c r="K44"/>
      <c r="L44"/>
      <c r="M44"/>
      <c r="N44"/>
      <c r="O44"/>
      <c r="P44"/>
      <c r="Q44"/>
      <c r="R44"/>
      <c r="S44"/>
      <c r="T44"/>
      <c r="U44"/>
      <c r="V44"/>
    </row>
    <row r="45" spans="1:22" ht="13.15" customHeight="1" thickBot="1" x14ac:dyDescent="0.25">
      <c r="A45" s="117">
        <v>41642.6875</v>
      </c>
      <c r="B45" s="117"/>
      <c r="C45" s="117"/>
      <c r="D45" s="117"/>
      <c r="E45" s="5">
        <v>8261</v>
      </c>
      <c r="F45" s="108">
        <v>34.5</v>
      </c>
      <c r="G45" s="28">
        <v>22.7</v>
      </c>
      <c r="H45" s="108">
        <v>28.6</v>
      </c>
      <c r="I45"/>
      <c r="J45"/>
      <c r="K45"/>
      <c r="L45"/>
      <c r="M45"/>
      <c r="N45"/>
      <c r="O45"/>
      <c r="P45"/>
      <c r="Q45"/>
      <c r="R45"/>
      <c r="S45"/>
      <c r="T45"/>
      <c r="U45"/>
      <c r="V45"/>
    </row>
    <row r="46" spans="1:22" ht="13.15" customHeight="1" thickBot="1" x14ac:dyDescent="0.25">
      <c r="A46" s="117">
        <v>41660.708333333336</v>
      </c>
      <c r="B46" s="117"/>
      <c r="C46" s="117"/>
      <c r="D46" s="117"/>
      <c r="E46" s="5">
        <v>8246</v>
      </c>
      <c r="F46" s="108">
        <v>32.9</v>
      </c>
      <c r="G46" s="28">
        <v>23.6</v>
      </c>
      <c r="H46" s="108">
        <v>28.25</v>
      </c>
      <c r="I46"/>
      <c r="J46"/>
      <c r="K46"/>
      <c r="L46"/>
      <c r="M46"/>
      <c r="N46"/>
      <c r="O46"/>
      <c r="P46"/>
      <c r="Q46"/>
      <c r="R46"/>
      <c r="S46"/>
      <c r="T46"/>
      <c r="U46"/>
      <c r="V46"/>
    </row>
    <row r="47" spans="1:22" x14ac:dyDescent="0.2">
      <c r="A47"/>
      <c r="B47"/>
      <c r="C47"/>
      <c r="D47"/>
      <c r="E47"/>
      <c r="F47"/>
      <c r="G47"/>
      <c r="H47"/>
      <c r="I47"/>
      <c r="J47"/>
      <c r="K47"/>
      <c r="L47"/>
      <c r="M47"/>
      <c r="N47"/>
      <c r="O47"/>
      <c r="P47"/>
      <c r="Q47"/>
      <c r="R47"/>
      <c r="S47"/>
      <c r="T47"/>
      <c r="U47"/>
      <c r="V47"/>
    </row>
    <row r="48" spans="1:22" x14ac:dyDescent="0.2">
      <c r="A48"/>
      <c r="B48"/>
      <c r="C48"/>
      <c r="D48"/>
      <c r="E48"/>
      <c r="F48"/>
      <c r="G48"/>
      <c r="H48"/>
      <c r="I48"/>
      <c r="J48"/>
      <c r="K48"/>
      <c r="L48"/>
      <c r="M48"/>
      <c r="N48"/>
      <c r="O48"/>
      <c r="P48"/>
      <c r="Q48"/>
      <c r="R48"/>
      <c r="S48"/>
      <c r="T48"/>
      <c r="U48"/>
      <c r="V48"/>
    </row>
    <row r="49" spans="1:22" x14ac:dyDescent="0.2">
      <c r="A49"/>
      <c r="B49"/>
      <c r="C49"/>
      <c r="D49"/>
      <c r="E49"/>
      <c r="F49"/>
      <c r="G49"/>
      <c r="H49"/>
      <c r="I49"/>
      <c r="J49"/>
      <c r="K49"/>
      <c r="L49"/>
      <c r="M49"/>
      <c r="N49"/>
      <c r="O49"/>
      <c r="P49"/>
      <c r="Q49"/>
      <c r="R49"/>
      <c r="S49"/>
      <c r="T49"/>
      <c r="U49"/>
      <c r="V49"/>
    </row>
    <row r="50" spans="1:22" x14ac:dyDescent="0.2">
      <c r="A50"/>
      <c r="B50"/>
      <c r="C50"/>
      <c r="D50"/>
      <c r="E50"/>
      <c r="F50"/>
      <c r="G50"/>
      <c r="H50"/>
      <c r="I50"/>
      <c r="J50"/>
      <c r="K50"/>
      <c r="L50"/>
      <c r="M50"/>
      <c r="N50"/>
      <c r="O50"/>
      <c r="P50"/>
      <c r="Q50"/>
      <c r="R50"/>
      <c r="S50"/>
      <c r="T50"/>
      <c r="U50"/>
      <c r="V50"/>
    </row>
    <row r="51" spans="1:22" x14ac:dyDescent="0.2">
      <c r="A51"/>
      <c r="B51"/>
      <c r="C51"/>
      <c r="D51"/>
      <c r="E51"/>
      <c r="F51"/>
      <c r="G51"/>
      <c r="H51"/>
      <c r="I51"/>
      <c r="J51"/>
      <c r="K51"/>
      <c r="L51"/>
      <c r="M51"/>
      <c r="N51"/>
      <c r="O51"/>
      <c r="P51"/>
      <c r="Q51"/>
      <c r="R51"/>
      <c r="S51"/>
      <c r="T51"/>
      <c r="U51"/>
      <c r="V51"/>
    </row>
    <row r="52" spans="1:22" x14ac:dyDescent="0.2">
      <c r="A52"/>
      <c r="B52"/>
      <c r="C52"/>
      <c r="D52"/>
      <c r="E52"/>
      <c r="F52"/>
      <c r="G52"/>
      <c r="H52"/>
      <c r="I52"/>
      <c r="J52"/>
      <c r="K52"/>
      <c r="L52"/>
      <c r="M52"/>
      <c r="N52"/>
      <c r="O52"/>
      <c r="P52"/>
      <c r="Q52"/>
      <c r="R52"/>
      <c r="S52"/>
      <c r="T52"/>
      <c r="U52"/>
      <c r="V52"/>
    </row>
    <row r="53" spans="1:22" x14ac:dyDescent="0.2">
      <c r="A53"/>
      <c r="B53"/>
      <c r="C53"/>
      <c r="D53"/>
      <c r="E53"/>
      <c r="F53"/>
      <c r="G53"/>
      <c r="H53"/>
      <c r="I53"/>
      <c r="J53"/>
      <c r="K53"/>
      <c r="L53"/>
      <c r="M53"/>
      <c r="N53"/>
      <c r="O53"/>
      <c r="P53"/>
      <c r="Q53"/>
      <c r="R53"/>
      <c r="S53"/>
      <c r="T53"/>
      <c r="U53"/>
      <c r="V53"/>
    </row>
    <row r="54" spans="1:22" x14ac:dyDescent="0.2">
      <c r="A54"/>
      <c r="B54"/>
      <c r="C54"/>
      <c r="D54"/>
      <c r="E54"/>
      <c r="F54"/>
      <c r="G54"/>
      <c r="H54"/>
      <c r="I54"/>
      <c r="J54"/>
      <c r="K54"/>
      <c r="L54"/>
      <c r="M54"/>
      <c r="N54"/>
      <c r="O54"/>
      <c r="P54"/>
      <c r="Q54"/>
      <c r="R54"/>
      <c r="S54"/>
      <c r="T54"/>
      <c r="U54"/>
      <c r="V54"/>
    </row>
    <row r="55" spans="1:22" x14ac:dyDescent="0.2">
      <c r="A55"/>
      <c r="B55"/>
      <c r="C55"/>
      <c r="D55"/>
      <c r="E55"/>
      <c r="F55"/>
      <c r="G55"/>
      <c r="H55"/>
      <c r="I55"/>
      <c r="J55"/>
      <c r="K55"/>
      <c r="L55"/>
      <c r="M55"/>
      <c r="N55"/>
      <c r="O55"/>
      <c r="P55"/>
      <c r="Q55"/>
      <c r="R55"/>
      <c r="S55"/>
      <c r="T55"/>
      <c r="U55"/>
      <c r="V55"/>
    </row>
    <row r="56" spans="1:22" x14ac:dyDescent="0.2">
      <c r="A56"/>
      <c r="B56"/>
      <c r="C56"/>
      <c r="D56"/>
      <c r="E56"/>
      <c r="F56"/>
      <c r="G56"/>
      <c r="H56"/>
      <c r="I56"/>
      <c r="J56"/>
      <c r="K56"/>
      <c r="L56"/>
      <c r="M56"/>
      <c r="N56"/>
      <c r="O56"/>
      <c r="P56"/>
      <c r="Q56"/>
      <c r="R56"/>
      <c r="S56"/>
      <c r="T56"/>
      <c r="U56"/>
      <c r="V56"/>
    </row>
    <row r="57" spans="1:22" x14ac:dyDescent="0.2">
      <c r="A57"/>
      <c r="B57"/>
      <c r="C57"/>
      <c r="D57"/>
      <c r="E57"/>
      <c r="F57"/>
      <c r="G57"/>
      <c r="H57"/>
      <c r="I57"/>
      <c r="J57"/>
      <c r="K57"/>
      <c r="L57"/>
      <c r="M57"/>
      <c r="N57"/>
      <c r="O57"/>
      <c r="P57"/>
      <c r="Q57"/>
      <c r="R57"/>
      <c r="S57"/>
      <c r="T57"/>
      <c r="U57"/>
      <c r="V57"/>
    </row>
  </sheetData>
  <mergeCells count="17">
    <mergeCell ref="A3:F3"/>
    <mergeCell ref="A7:E7"/>
    <mergeCell ref="A8:E8"/>
    <mergeCell ref="A21:H21"/>
    <mergeCell ref="U21:V21"/>
    <mergeCell ref="P21:T21"/>
    <mergeCell ref="A39:H39"/>
    <mergeCell ref="P39:T39"/>
    <mergeCell ref="U39:V39"/>
    <mergeCell ref="A40:D41"/>
    <mergeCell ref="E40:E41"/>
    <mergeCell ref="F40:H40"/>
    <mergeCell ref="A42:D42"/>
    <mergeCell ref="A43:D43"/>
    <mergeCell ref="A44:D44"/>
    <mergeCell ref="A45:D45"/>
    <mergeCell ref="A46:D46"/>
  </mergeCells>
  <hyperlinks>
    <hyperlink ref="A2" location="TOC!A1" display="Back to TOC"/>
    <hyperlink ref="A8:E8" location="DailyDemandData!A1" display="Daily Demand Data"/>
  </hyperlinks>
  <pageMargins left="0.25" right="0.25" top="0.75" bottom="0.75" header="0.3" footer="0.3"/>
  <pageSetup paperSize="8" scale="91" orientation="landscape" r:id="rId1"/>
  <headerFooter>
    <oddHeader xml:space="preserve">&amp;C2014 AEMO Demand Review
</oddHeader>
    <oddFooter>&amp;L© 2014 Australian Energy Market Operator&amp;R&amp;P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W57"/>
  <sheetViews>
    <sheetView zoomScaleNormal="100" zoomScaleSheetLayoutView="100" zoomScalePageLayoutView="70" workbookViewId="0"/>
  </sheetViews>
  <sheetFormatPr defaultColWidth="9.140625" defaultRowHeight="12.75" x14ac:dyDescent="0.2"/>
  <cols>
    <col min="1" max="5" width="9.140625" style="111"/>
    <col min="6" max="6" width="12" style="111" customWidth="1"/>
    <col min="7" max="7" width="11.85546875" style="111" customWidth="1"/>
    <col min="8" max="8" width="12.42578125" style="111" customWidth="1"/>
    <col min="9" max="16384" width="9.140625" style="111"/>
  </cols>
  <sheetData>
    <row r="1" spans="1:22" x14ac:dyDescent="0.2">
      <c r="A1" s="7" t="s">
        <v>54</v>
      </c>
      <c r="B1"/>
      <c r="C1"/>
      <c r="D1"/>
      <c r="E1"/>
      <c r="F1"/>
      <c r="G1"/>
      <c r="H1"/>
      <c r="I1"/>
      <c r="J1"/>
      <c r="K1"/>
      <c r="L1"/>
      <c r="M1"/>
      <c r="N1"/>
      <c r="O1"/>
      <c r="P1"/>
      <c r="Q1"/>
      <c r="R1"/>
      <c r="S1"/>
      <c r="T1"/>
      <c r="U1"/>
      <c r="V1"/>
    </row>
    <row r="2" spans="1:22" x14ac:dyDescent="0.2">
      <c r="A2" s="10" t="s">
        <v>8</v>
      </c>
      <c r="B2"/>
      <c r="C2"/>
      <c r="D2"/>
      <c r="E2"/>
      <c r="F2"/>
      <c r="G2"/>
      <c r="H2"/>
      <c r="I2"/>
      <c r="J2"/>
      <c r="K2"/>
      <c r="L2"/>
      <c r="M2"/>
      <c r="N2"/>
      <c r="O2"/>
      <c r="P2"/>
      <c r="Q2"/>
      <c r="R2"/>
      <c r="S2"/>
      <c r="T2"/>
      <c r="U2"/>
      <c r="V2"/>
    </row>
    <row r="3" spans="1:22" ht="13.15" customHeight="1" x14ac:dyDescent="0.2">
      <c r="A3" s="118" t="s">
        <v>45</v>
      </c>
      <c r="B3" s="118"/>
      <c r="C3" s="118"/>
      <c r="D3" s="118"/>
      <c r="E3" s="118"/>
      <c r="F3" s="118"/>
      <c r="G3"/>
      <c r="H3"/>
      <c r="I3"/>
      <c r="J3"/>
      <c r="K3"/>
      <c r="L3"/>
      <c r="M3"/>
      <c r="N3"/>
      <c r="O3"/>
      <c r="P3"/>
      <c r="Q3"/>
      <c r="R3"/>
      <c r="S3"/>
      <c r="T3"/>
      <c r="U3"/>
      <c r="V3"/>
    </row>
    <row r="4" spans="1:22" ht="13.5" thickBot="1" x14ac:dyDescent="0.25">
      <c r="A4" s="4"/>
      <c r="B4" s="24" t="s">
        <v>7</v>
      </c>
      <c r="C4" s="25" t="s">
        <v>21</v>
      </c>
      <c r="D4" s="25" t="s">
        <v>10</v>
      </c>
      <c r="E4" s="25" t="s">
        <v>11</v>
      </c>
      <c r="F4" s="25" t="s">
        <v>12</v>
      </c>
      <c r="G4"/>
      <c r="H4"/>
      <c r="I4"/>
      <c r="J4"/>
      <c r="K4"/>
      <c r="L4"/>
      <c r="M4"/>
      <c r="N4"/>
      <c r="O4"/>
      <c r="P4"/>
      <c r="Q4"/>
      <c r="R4"/>
      <c r="S4"/>
      <c r="T4"/>
      <c r="U4"/>
      <c r="V4"/>
    </row>
    <row r="5" spans="1:22" ht="24" thickTop="1" thickBot="1" x14ac:dyDescent="0.25">
      <c r="A5" s="11" t="s">
        <v>9</v>
      </c>
      <c r="B5" s="22">
        <v>41628.6875</v>
      </c>
      <c r="C5" s="5">
        <v>12027</v>
      </c>
      <c r="D5" s="13">
        <v>11845.625312584307</v>
      </c>
      <c r="E5" s="5">
        <v>12785.980943683238</v>
      </c>
      <c r="F5" s="13">
        <v>13925.431343496892</v>
      </c>
      <c r="G5"/>
      <c r="H5"/>
      <c r="I5"/>
      <c r="J5"/>
      <c r="K5"/>
      <c r="L5"/>
      <c r="M5"/>
      <c r="N5"/>
      <c r="O5"/>
      <c r="P5"/>
      <c r="Q5"/>
      <c r="R5"/>
      <c r="S5"/>
      <c r="T5"/>
      <c r="U5"/>
      <c r="V5"/>
    </row>
    <row r="6" spans="1:22" x14ac:dyDescent="0.2">
      <c r="A6"/>
      <c r="B6"/>
      <c r="C6"/>
      <c r="D6"/>
      <c r="E6"/>
      <c r="F6"/>
      <c r="G6"/>
      <c r="H6"/>
      <c r="I6"/>
      <c r="J6"/>
      <c r="K6"/>
      <c r="L6"/>
      <c r="M6"/>
      <c r="N6"/>
      <c r="O6"/>
      <c r="P6"/>
      <c r="Q6"/>
      <c r="R6"/>
      <c r="S6"/>
      <c r="T6"/>
      <c r="U6"/>
      <c r="V6"/>
    </row>
    <row r="7" spans="1:22" x14ac:dyDescent="0.2">
      <c r="A7" s="118" t="s">
        <v>35</v>
      </c>
      <c r="B7" s="118"/>
      <c r="C7" s="118"/>
      <c r="D7" s="118"/>
      <c r="E7" s="118"/>
      <c r="F7"/>
      <c r="G7"/>
      <c r="H7"/>
      <c r="I7"/>
      <c r="J7"/>
      <c r="K7"/>
      <c r="L7"/>
      <c r="M7"/>
      <c r="N7"/>
      <c r="O7"/>
      <c r="P7"/>
      <c r="Q7"/>
      <c r="R7"/>
      <c r="S7"/>
      <c r="T7"/>
      <c r="U7"/>
      <c r="V7"/>
    </row>
    <row r="8" spans="1:22" ht="13.5" thickBot="1" x14ac:dyDescent="0.25">
      <c r="A8" s="125" t="s">
        <v>36</v>
      </c>
      <c r="B8" s="125"/>
      <c r="C8" s="125"/>
      <c r="D8" s="125"/>
      <c r="E8" s="126"/>
      <c r="F8"/>
      <c r="G8"/>
      <c r="H8"/>
      <c r="I8"/>
      <c r="J8"/>
      <c r="K8"/>
      <c r="L8"/>
      <c r="M8"/>
      <c r="N8"/>
      <c r="O8"/>
      <c r="P8"/>
      <c r="Q8"/>
      <c r="R8"/>
      <c r="S8"/>
      <c r="T8"/>
      <c r="U8"/>
      <c r="V8"/>
    </row>
    <row r="9" spans="1:22" x14ac:dyDescent="0.2">
      <c r="A9"/>
      <c r="B9"/>
      <c r="C9"/>
      <c r="D9"/>
      <c r="E9"/>
      <c r="F9"/>
      <c r="G9"/>
      <c r="H9"/>
      <c r="I9"/>
      <c r="J9"/>
      <c r="K9"/>
      <c r="L9"/>
      <c r="M9"/>
      <c r="N9"/>
      <c r="O9"/>
      <c r="P9"/>
      <c r="Q9"/>
      <c r="R9"/>
      <c r="S9"/>
      <c r="T9"/>
      <c r="U9"/>
      <c r="V9"/>
    </row>
    <row r="10" spans="1:22" x14ac:dyDescent="0.2">
      <c r="A10"/>
      <c r="B10"/>
      <c r="C10"/>
      <c r="D10"/>
      <c r="E10"/>
      <c r="F10"/>
      <c r="G10"/>
      <c r="H10"/>
      <c r="I10"/>
      <c r="J10"/>
      <c r="K10"/>
      <c r="L10"/>
      <c r="M10"/>
      <c r="N10"/>
      <c r="O10"/>
      <c r="P10"/>
      <c r="Q10"/>
      <c r="R10"/>
      <c r="S10"/>
      <c r="T10"/>
      <c r="U10"/>
      <c r="V10"/>
    </row>
    <row r="11" spans="1:22" x14ac:dyDescent="0.2">
      <c r="A11"/>
      <c r="B11"/>
      <c r="C11"/>
      <c r="D11"/>
      <c r="E11"/>
      <c r="F11"/>
      <c r="G11"/>
      <c r="H11"/>
      <c r="I11"/>
      <c r="J11"/>
      <c r="K11"/>
      <c r="L11"/>
      <c r="M11"/>
      <c r="N11"/>
      <c r="O11"/>
      <c r="P11"/>
      <c r="Q11"/>
      <c r="R11"/>
      <c r="S11"/>
      <c r="T11"/>
      <c r="U11"/>
      <c r="V11"/>
    </row>
    <row r="12" spans="1:22" x14ac:dyDescent="0.2">
      <c r="A12"/>
      <c r="B12"/>
      <c r="C12"/>
      <c r="D12"/>
      <c r="E12"/>
      <c r="F12"/>
      <c r="G12"/>
      <c r="H12"/>
      <c r="I12"/>
      <c r="J12"/>
      <c r="K12"/>
      <c r="L12"/>
      <c r="M12"/>
      <c r="N12"/>
      <c r="O12"/>
      <c r="P12"/>
      <c r="Q12"/>
      <c r="R12"/>
      <c r="S12"/>
      <c r="T12"/>
      <c r="U12"/>
      <c r="V12"/>
    </row>
    <row r="13" spans="1:22" x14ac:dyDescent="0.2">
      <c r="A13"/>
      <c r="B13"/>
      <c r="C13"/>
      <c r="D13"/>
      <c r="E13"/>
      <c r="F13"/>
      <c r="G13"/>
      <c r="H13"/>
      <c r="I13"/>
      <c r="J13"/>
      <c r="K13"/>
      <c r="L13"/>
      <c r="M13"/>
      <c r="N13"/>
      <c r="O13"/>
      <c r="P13"/>
      <c r="Q13"/>
      <c r="R13"/>
      <c r="S13"/>
      <c r="T13"/>
      <c r="U13"/>
      <c r="V13"/>
    </row>
    <row r="14" spans="1:22" x14ac:dyDescent="0.2">
      <c r="A14"/>
      <c r="B14"/>
      <c r="C14"/>
      <c r="D14"/>
      <c r="E14"/>
      <c r="F14"/>
      <c r="G14"/>
      <c r="H14"/>
      <c r="I14"/>
      <c r="J14"/>
      <c r="K14"/>
      <c r="L14"/>
      <c r="M14"/>
      <c r="N14"/>
      <c r="O14"/>
      <c r="P14"/>
      <c r="Q14"/>
      <c r="R14"/>
      <c r="S14"/>
      <c r="T14"/>
      <c r="U14"/>
      <c r="V14"/>
    </row>
    <row r="15" spans="1:22" x14ac:dyDescent="0.2">
      <c r="A15"/>
      <c r="B15"/>
      <c r="C15"/>
      <c r="D15"/>
      <c r="E15"/>
      <c r="F15"/>
      <c r="G15"/>
      <c r="H15"/>
      <c r="I15"/>
      <c r="J15"/>
      <c r="K15"/>
      <c r="L15"/>
      <c r="M15"/>
      <c r="N15"/>
      <c r="O15"/>
      <c r="P15"/>
      <c r="Q15"/>
      <c r="R15"/>
      <c r="S15"/>
      <c r="T15"/>
      <c r="U15"/>
      <c r="V15"/>
    </row>
    <row r="16" spans="1:22" x14ac:dyDescent="0.2">
      <c r="A16"/>
      <c r="B16"/>
      <c r="C16"/>
      <c r="D16"/>
      <c r="E16"/>
      <c r="F16"/>
      <c r="G16"/>
      <c r="H16"/>
      <c r="I16"/>
      <c r="J16"/>
      <c r="K16"/>
      <c r="L16"/>
      <c r="M16"/>
      <c r="N16"/>
      <c r="O16"/>
      <c r="P16"/>
      <c r="Q16"/>
      <c r="R16"/>
      <c r="S16"/>
      <c r="T16"/>
      <c r="U16"/>
      <c r="V16"/>
    </row>
    <row r="17" spans="1:23" x14ac:dyDescent="0.2">
      <c r="A17"/>
      <c r="B17"/>
      <c r="C17"/>
      <c r="D17"/>
      <c r="E17"/>
      <c r="F17"/>
      <c r="G17"/>
      <c r="H17"/>
      <c r="I17"/>
      <c r="J17"/>
      <c r="K17"/>
      <c r="L17"/>
      <c r="M17"/>
      <c r="N17"/>
      <c r="O17"/>
      <c r="P17"/>
      <c r="Q17"/>
      <c r="R17"/>
      <c r="S17"/>
      <c r="T17"/>
      <c r="U17"/>
      <c r="V17"/>
    </row>
    <row r="18" spans="1:23" x14ac:dyDescent="0.2">
      <c r="A18"/>
      <c r="B18"/>
      <c r="C18"/>
      <c r="D18"/>
      <c r="E18"/>
      <c r="F18"/>
      <c r="G18"/>
      <c r="H18"/>
      <c r="I18"/>
      <c r="J18"/>
      <c r="K18"/>
      <c r="L18"/>
      <c r="M18"/>
      <c r="N18"/>
      <c r="O18"/>
      <c r="P18"/>
      <c r="Q18"/>
      <c r="R18"/>
      <c r="S18"/>
      <c r="T18"/>
      <c r="U18"/>
      <c r="V18"/>
    </row>
    <row r="19" spans="1:23" x14ac:dyDescent="0.2">
      <c r="A19"/>
      <c r="B19"/>
      <c r="C19"/>
      <c r="D19"/>
      <c r="E19"/>
      <c r="F19"/>
      <c r="G19"/>
      <c r="H19"/>
      <c r="I19"/>
      <c r="J19"/>
      <c r="K19"/>
      <c r="L19"/>
      <c r="M19"/>
      <c r="N19"/>
      <c r="O19"/>
      <c r="P19"/>
      <c r="Q19"/>
      <c r="R19"/>
      <c r="S19"/>
      <c r="T19"/>
      <c r="U19"/>
      <c r="V19"/>
    </row>
    <row r="20" spans="1:23" ht="13.9" customHeight="1" x14ac:dyDescent="0.2">
      <c r="A20"/>
      <c r="B20"/>
      <c r="C20"/>
      <c r="D20"/>
      <c r="E20"/>
      <c r="F20"/>
      <c r="G20"/>
      <c r="H20"/>
      <c r="I20"/>
      <c r="J20"/>
      <c r="K20"/>
      <c r="L20"/>
      <c r="M20"/>
      <c r="N20"/>
      <c r="O20"/>
      <c r="P20"/>
      <c r="Q20"/>
      <c r="R20"/>
      <c r="S20"/>
      <c r="T20"/>
      <c r="U20"/>
      <c r="V20"/>
    </row>
    <row r="21" spans="1:23" ht="13.9" customHeight="1" x14ac:dyDescent="0.2">
      <c r="A21" s="118" t="s">
        <v>44</v>
      </c>
      <c r="B21" s="118"/>
      <c r="C21" s="118"/>
      <c r="D21" s="118"/>
      <c r="E21" s="118"/>
      <c r="F21" s="118"/>
      <c r="G21" s="118"/>
      <c r="H21" s="118"/>
      <c r="I21" s="18"/>
      <c r="J21" s="48"/>
      <c r="K21" s="49"/>
      <c r="L21" s="46"/>
      <c r="M21" s="46"/>
      <c r="N21" s="46"/>
      <c r="O21" s="46"/>
      <c r="P21" s="118"/>
      <c r="Q21" s="118"/>
      <c r="R21" s="118"/>
      <c r="S21" s="118"/>
      <c r="T21" s="118"/>
      <c r="U21" s="118"/>
      <c r="V21" s="118"/>
    </row>
    <row r="22" spans="1:23" s="115" customFormat="1" ht="58.15" customHeight="1" x14ac:dyDescent="0.2">
      <c r="A22" s="18" t="s">
        <v>1</v>
      </c>
      <c r="B22" s="18" t="s">
        <v>47</v>
      </c>
      <c r="C22" s="18" t="s">
        <v>48</v>
      </c>
      <c r="D22" s="18" t="s">
        <v>49</v>
      </c>
      <c r="E22" s="18" t="s">
        <v>63</v>
      </c>
      <c r="F22" s="18" t="s">
        <v>50</v>
      </c>
      <c r="G22" s="18" t="s">
        <v>51</v>
      </c>
      <c r="H22" s="39" t="s">
        <v>61</v>
      </c>
      <c r="I22" s="27"/>
      <c r="J22" s="27"/>
      <c r="K22" s="27"/>
      <c r="L22" s="27"/>
      <c r="M22" s="27"/>
      <c r="N22" s="27"/>
      <c r="O22" s="27"/>
      <c r="P22" s="27"/>
      <c r="Q22" s="27"/>
      <c r="R22" s="27"/>
      <c r="S22" s="27"/>
      <c r="T22" s="27"/>
      <c r="U22" s="27"/>
      <c r="V22" s="27"/>
    </row>
    <row r="23" spans="1:23" ht="13.9" customHeight="1" thickBot="1" x14ac:dyDescent="0.25">
      <c r="A23" s="6" t="s">
        <v>3</v>
      </c>
      <c r="B23" s="5">
        <v>14101</v>
      </c>
      <c r="C23" s="5">
        <v>13374</v>
      </c>
      <c r="D23" s="5">
        <v>8765.1393487858713</v>
      </c>
      <c r="E23" s="26">
        <v>0.62159700367249637</v>
      </c>
      <c r="F23" s="28">
        <v>28.9</v>
      </c>
      <c r="G23" s="28">
        <v>25.362251655629134</v>
      </c>
      <c r="H23" s="42">
        <v>1</v>
      </c>
      <c r="I23"/>
      <c r="J23"/>
      <c r="K23"/>
      <c r="L23"/>
      <c r="M23"/>
      <c r="N23"/>
      <c r="O23"/>
      <c r="P23"/>
      <c r="Q23"/>
      <c r="R23"/>
      <c r="S23"/>
      <c r="T23"/>
      <c r="U23"/>
      <c r="V23"/>
      <c r="W23" s="116"/>
    </row>
    <row r="24" spans="1:23" ht="13.9" customHeight="1" thickBot="1" x14ac:dyDescent="0.25">
      <c r="A24" s="6" t="s">
        <v>4</v>
      </c>
      <c r="B24" s="5">
        <v>13895</v>
      </c>
      <c r="C24" s="5">
        <v>13250.9</v>
      </c>
      <c r="D24" s="5">
        <v>8956.5638796909498</v>
      </c>
      <c r="E24" s="26">
        <v>0.64458898018646638</v>
      </c>
      <c r="F24" s="28">
        <v>33.799999999999997</v>
      </c>
      <c r="G24" s="28">
        <v>26.184105960264898</v>
      </c>
      <c r="H24" s="42">
        <v>1</v>
      </c>
      <c r="I24"/>
      <c r="J24"/>
      <c r="K24"/>
      <c r="L24"/>
      <c r="M24"/>
      <c r="N24"/>
      <c r="O24"/>
      <c r="P24"/>
      <c r="Q24"/>
      <c r="R24"/>
      <c r="S24"/>
      <c r="T24"/>
      <c r="U24"/>
      <c r="V24"/>
      <c r="W24" s="116"/>
    </row>
    <row r="25" spans="1:23" ht="13.9" customHeight="1" thickBot="1" x14ac:dyDescent="0.25">
      <c r="A25" s="6" t="s">
        <v>5</v>
      </c>
      <c r="B25" s="5">
        <v>14744</v>
      </c>
      <c r="C25" s="5">
        <v>13436.2</v>
      </c>
      <c r="D25" s="5">
        <v>8735.2015728476817</v>
      </c>
      <c r="E25" s="26">
        <v>0.59245805567333709</v>
      </c>
      <c r="F25" s="28">
        <v>33.299999999999997</v>
      </c>
      <c r="G25" s="28">
        <v>25.869536423841065</v>
      </c>
      <c r="H25" s="42">
        <v>1</v>
      </c>
      <c r="I25"/>
      <c r="J25"/>
      <c r="K25"/>
      <c r="L25"/>
      <c r="M25"/>
      <c r="N25"/>
      <c r="O25"/>
      <c r="P25"/>
      <c r="Q25"/>
      <c r="R25"/>
      <c r="S25"/>
      <c r="T25"/>
      <c r="U25"/>
      <c r="V25"/>
      <c r="W25" s="116"/>
    </row>
    <row r="26" spans="1:23" ht="13.9" customHeight="1" thickBot="1" x14ac:dyDescent="0.25">
      <c r="A26" s="6" t="s">
        <v>18</v>
      </c>
      <c r="B26" s="5">
        <v>12074</v>
      </c>
      <c r="C26" s="5">
        <v>11343.8</v>
      </c>
      <c r="D26" s="5">
        <v>8270.1037554824561</v>
      </c>
      <c r="E26" s="26">
        <v>0.68495144570833655</v>
      </c>
      <c r="F26" s="28">
        <v>32.299999999999997</v>
      </c>
      <c r="G26" s="28">
        <v>24.36324503311257</v>
      </c>
      <c r="H26" s="42">
        <v>0</v>
      </c>
      <c r="I26"/>
      <c r="J26"/>
      <c r="K26"/>
      <c r="L26"/>
      <c r="M26"/>
      <c r="N26"/>
      <c r="O26"/>
      <c r="P26"/>
      <c r="Q26"/>
      <c r="R26"/>
      <c r="S26"/>
      <c r="T26"/>
      <c r="U26"/>
      <c r="V26"/>
      <c r="W26" s="116"/>
    </row>
    <row r="27" spans="1:23" ht="13.9" customHeight="1" thickBot="1" x14ac:dyDescent="0.25">
      <c r="A27" s="6" t="s">
        <v>6</v>
      </c>
      <c r="B27" s="5">
        <v>13892</v>
      </c>
      <c r="C27" s="5">
        <v>11837.8</v>
      </c>
      <c r="D27" s="5">
        <v>8040.568156732892</v>
      </c>
      <c r="E27" s="26">
        <v>0.57879125804296661</v>
      </c>
      <c r="F27" s="28">
        <v>45.1</v>
      </c>
      <c r="G27" s="28">
        <v>25.587417218543042</v>
      </c>
      <c r="H27" s="42">
        <v>0</v>
      </c>
      <c r="I27"/>
      <c r="J27"/>
      <c r="K27"/>
      <c r="L27"/>
      <c r="M27"/>
      <c r="N27"/>
      <c r="O27"/>
      <c r="P27"/>
      <c r="Q27"/>
      <c r="R27"/>
      <c r="S27"/>
      <c r="T27"/>
      <c r="U27"/>
      <c r="V27"/>
      <c r="W27" s="116"/>
    </row>
    <row r="28" spans="1:23" ht="13.9" customHeight="1" thickBot="1" x14ac:dyDescent="0.25">
      <c r="A28" s="6" t="s">
        <v>74</v>
      </c>
      <c r="B28" s="5">
        <v>12027</v>
      </c>
      <c r="C28" s="5">
        <v>11390.1</v>
      </c>
      <c r="D28" s="5">
        <v>7908.1433498896249</v>
      </c>
      <c r="E28" s="26">
        <v>0.65753249770430078</v>
      </c>
      <c r="F28" s="28">
        <v>33.5</v>
      </c>
      <c r="G28" s="28">
        <v>25.267549668874178</v>
      </c>
      <c r="H28" s="42">
        <v>0</v>
      </c>
      <c r="I28"/>
      <c r="J28"/>
      <c r="K28"/>
      <c r="L28"/>
      <c r="M28"/>
      <c r="N28"/>
      <c r="O28"/>
      <c r="P28"/>
      <c r="Q28"/>
      <c r="R28"/>
      <c r="S28"/>
      <c r="T28"/>
      <c r="U28"/>
      <c r="V28"/>
      <c r="W28" s="116"/>
    </row>
    <row r="29" spans="1:23" ht="13.9" customHeight="1" x14ac:dyDescent="0.2">
      <c r="A29"/>
      <c r="B29"/>
      <c r="C29"/>
      <c r="D29"/>
      <c r="E29"/>
      <c r="F29"/>
      <c r="G29"/>
      <c r="H29" s="33"/>
      <c r="I29"/>
      <c r="J29"/>
      <c r="K29"/>
      <c r="L29"/>
      <c r="M29"/>
      <c r="N29"/>
      <c r="O29"/>
      <c r="P29"/>
      <c r="Q29"/>
      <c r="R29"/>
      <c r="S29"/>
      <c r="T29"/>
      <c r="U29"/>
      <c r="V29"/>
      <c r="W29" s="116"/>
    </row>
    <row r="30" spans="1:23" ht="13.9" customHeight="1" x14ac:dyDescent="0.2">
      <c r="A30"/>
      <c r="B30"/>
      <c r="C30"/>
      <c r="D30"/>
      <c r="E30"/>
      <c r="F30"/>
      <c r="G30"/>
      <c r="H30"/>
      <c r="I30"/>
      <c r="J30"/>
      <c r="K30"/>
      <c r="L30"/>
      <c r="M30"/>
      <c r="N30"/>
      <c r="O30"/>
      <c r="P30"/>
      <c r="Q30"/>
      <c r="R30"/>
      <c r="S30"/>
      <c r="T30"/>
      <c r="U30"/>
      <c r="V30"/>
      <c r="W30" s="116"/>
    </row>
    <row r="31" spans="1:23" ht="13.9" customHeight="1" x14ac:dyDescent="0.2">
      <c r="A31"/>
      <c r="B31"/>
      <c r="C31"/>
      <c r="D31"/>
      <c r="E31"/>
      <c r="F31"/>
      <c r="G31"/>
      <c r="H31"/>
      <c r="I31"/>
      <c r="J31"/>
      <c r="K31"/>
      <c r="L31"/>
      <c r="M31"/>
      <c r="N31"/>
      <c r="O31"/>
      <c r="P31"/>
      <c r="Q31"/>
      <c r="R31"/>
      <c r="S31"/>
      <c r="T31"/>
      <c r="U31"/>
      <c r="V31"/>
    </row>
    <row r="32" spans="1:23" ht="13.9" customHeight="1" x14ac:dyDescent="0.2">
      <c r="A32"/>
      <c r="B32"/>
      <c r="C32"/>
      <c r="D32"/>
      <c r="E32"/>
      <c r="F32"/>
      <c r="G32"/>
      <c r="H32"/>
      <c r="I32"/>
      <c r="J32"/>
      <c r="K32"/>
      <c r="L32"/>
      <c r="M32"/>
      <c r="N32"/>
      <c r="O32"/>
      <c r="P32"/>
      <c r="Q32"/>
      <c r="R32"/>
      <c r="S32"/>
      <c r="T32"/>
      <c r="U32"/>
      <c r="V32"/>
    </row>
    <row r="33" spans="1:22" ht="13.9" customHeight="1" x14ac:dyDescent="0.2">
      <c r="A33"/>
      <c r="B33"/>
      <c r="C33"/>
      <c r="D33"/>
      <c r="E33"/>
      <c r="F33"/>
      <c r="G33"/>
      <c r="H33"/>
      <c r="I33"/>
      <c r="J33"/>
      <c r="K33"/>
      <c r="L33"/>
      <c r="M33"/>
      <c r="N33"/>
      <c r="O33"/>
      <c r="P33"/>
      <c r="Q33"/>
      <c r="R33"/>
      <c r="S33"/>
      <c r="T33"/>
      <c r="U33"/>
      <c r="V33"/>
    </row>
    <row r="34" spans="1:22" ht="13.9" customHeight="1" x14ac:dyDescent="0.2">
      <c r="A34"/>
      <c r="B34"/>
      <c r="C34"/>
      <c r="D34"/>
      <c r="E34"/>
      <c r="F34"/>
      <c r="G34"/>
      <c r="H34"/>
      <c r="I34"/>
      <c r="J34"/>
      <c r="K34"/>
      <c r="L34"/>
      <c r="M34"/>
      <c r="N34"/>
      <c r="O34"/>
      <c r="P34"/>
      <c r="Q34"/>
      <c r="R34"/>
      <c r="S34"/>
      <c r="T34"/>
      <c r="U34"/>
      <c r="V34"/>
    </row>
    <row r="35" spans="1:22" ht="13.9" customHeight="1" x14ac:dyDescent="0.2">
      <c r="A35"/>
      <c r="B35"/>
      <c r="C35"/>
      <c r="D35"/>
      <c r="E35"/>
      <c r="F35"/>
      <c r="G35"/>
      <c r="H35"/>
      <c r="I35"/>
      <c r="J35"/>
      <c r="K35"/>
      <c r="L35"/>
      <c r="M35"/>
      <c r="N35"/>
      <c r="O35"/>
      <c r="P35"/>
      <c r="Q35"/>
      <c r="R35"/>
      <c r="S35"/>
      <c r="T35"/>
      <c r="U35"/>
      <c r="V35"/>
    </row>
    <row r="36" spans="1:22" ht="13.9" customHeight="1" x14ac:dyDescent="0.2">
      <c r="A36"/>
      <c r="B36"/>
      <c r="C36"/>
      <c r="D36"/>
      <c r="E36"/>
      <c r="F36"/>
      <c r="G36"/>
      <c r="H36"/>
      <c r="I36"/>
      <c r="J36"/>
      <c r="K36"/>
      <c r="L36"/>
      <c r="M36"/>
      <c r="N36"/>
      <c r="O36"/>
      <c r="P36"/>
      <c r="Q36"/>
      <c r="R36"/>
      <c r="S36"/>
      <c r="T36"/>
      <c r="U36"/>
      <c r="V36"/>
    </row>
    <row r="37" spans="1:22" ht="13.9" customHeight="1" x14ac:dyDescent="0.2">
      <c r="A37" s="33"/>
      <c r="B37" s="33"/>
      <c r="C37" s="33"/>
      <c r="D37" s="33"/>
      <c r="E37" s="33"/>
      <c r="F37" s="33"/>
      <c r="G37" s="33"/>
      <c r="H37" s="33"/>
      <c r="I37" s="33"/>
      <c r="J37" s="33"/>
      <c r="K37" s="33"/>
      <c r="L37" s="33"/>
      <c r="M37" s="33"/>
      <c r="N37" s="33"/>
      <c r="O37" s="33"/>
      <c r="P37" s="33"/>
      <c r="Q37" s="33"/>
      <c r="R37" s="33"/>
      <c r="S37" s="33"/>
      <c r="T37" s="33"/>
      <c r="U37" s="33"/>
      <c r="V37" s="33"/>
    </row>
    <row r="38" spans="1:22" ht="13.9" customHeight="1" x14ac:dyDescent="0.2">
      <c r="A38"/>
      <c r="B38"/>
      <c r="C38"/>
      <c r="D38"/>
      <c r="E38"/>
      <c r="F38"/>
      <c r="G38"/>
      <c r="H38"/>
      <c r="I38"/>
      <c r="J38"/>
      <c r="K38"/>
      <c r="L38"/>
      <c r="M38"/>
      <c r="N38"/>
      <c r="O38"/>
      <c r="P38"/>
      <c r="Q38"/>
      <c r="R38"/>
      <c r="S38"/>
      <c r="T38"/>
      <c r="U38"/>
      <c r="V38"/>
    </row>
    <row r="39" spans="1:22" ht="13.9" customHeight="1" x14ac:dyDescent="0.2">
      <c r="A39" s="118" t="s">
        <v>43</v>
      </c>
      <c r="B39" s="118"/>
      <c r="C39" s="118"/>
      <c r="D39" s="118"/>
      <c r="E39" s="118"/>
      <c r="F39" s="118"/>
      <c r="G39" s="118"/>
      <c r="H39" s="118"/>
      <c r="I39" s="23"/>
      <c r="J39" s="45" t="s">
        <v>65</v>
      </c>
      <c r="K39" s="43">
        <v>41628.6875</v>
      </c>
      <c r="L39" s="43"/>
      <c r="M39" s="18"/>
      <c r="N39" s="18"/>
      <c r="O39" s="18"/>
      <c r="P39" s="118"/>
      <c r="Q39" s="118"/>
      <c r="R39" s="118"/>
      <c r="S39" s="118"/>
      <c r="T39" s="118"/>
      <c r="U39" s="118"/>
      <c r="V39" s="118"/>
    </row>
    <row r="40" spans="1:22" ht="13.9" customHeight="1" thickBot="1" x14ac:dyDescent="0.25">
      <c r="A40" s="118" t="s">
        <v>17</v>
      </c>
      <c r="B40" s="118"/>
      <c r="C40" s="118"/>
      <c r="D40" s="119"/>
      <c r="E40" s="120" t="s">
        <v>9</v>
      </c>
      <c r="F40" s="122" t="s">
        <v>37</v>
      </c>
      <c r="G40" s="123"/>
      <c r="H40" s="124"/>
      <c r="I40"/>
      <c r="J40"/>
      <c r="K40"/>
      <c r="L40"/>
      <c r="M40"/>
      <c r="N40"/>
      <c r="O40"/>
      <c r="P40"/>
      <c r="Q40"/>
      <c r="R40"/>
      <c r="S40"/>
      <c r="T40"/>
      <c r="U40"/>
      <c r="V40"/>
    </row>
    <row r="41" spans="1:22" ht="30.6" customHeight="1" thickTop="1" thickBot="1" x14ac:dyDescent="0.25">
      <c r="A41" s="118"/>
      <c r="B41" s="118"/>
      <c r="C41" s="118"/>
      <c r="D41" s="119"/>
      <c r="E41" s="121"/>
      <c r="F41" s="25" t="s">
        <v>14</v>
      </c>
      <c r="G41" s="25" t="s">
        <v>15</v>
      </c>
      <c r="H41" s="25" t="s">
        <v>16</v>
      </c>
      <c r="I41"/>
      <c r="J41"/>
      <c r="K41"/>
      <c r="L41"/>
      <c r="M41"/>
      <c r="N41"/>
      <c r="O41"/>
      <c r="P41"/>
      <c r="Q41"/>
      <c r="R41"/>
      <c r="S41"/>
      <c r="T41"/>
      <c r="U41"/>
      <c r="V41"/>
    </row>
    <row r="42" spans="1:22" ht="13.15" customHeight="1" thickTop="1" thickBot="1" x14ac:dyDescent="0.25">
      <c r="A42" s="117">
        <v>41628.6875</v>
      </c>
      <c r="B42" s="117"/>
      <c r="C42" s="117"/>
      <c r="D42" s="117"/>
      <c r="E42" s="5">
        <v>12027</v>
      </c>
      <c r="F42" s="108">
        <v>33.5</v>
      </c>
      <c r="G42" s="28">
        <v>20.3</v>
      </c>
      <c r="H42" s="108">
        <v>26.9</v>
      </c>
      <c r="I42"/>
      <c r="J42"/>
      <c r="K42"/>
      <c r="L42"/>
      <c r="M42"/>
      <c r="N42"/>
      <c r="O42"/>
      <c r="P42"/>
      <c r="Q42"/>
      <c r="R42"/>
      <c r="S42"/>
      <c r="T42"/>
      <c r="U42"/>
      <c r="V42"/>
    </row>
    <row r="43" spans="1:22" ht="13.15" customHeight="1" thickBot="1" x14ac:dyDescent="0.25">
      <c r="A43" s="117">
        <v>41655.666666666664</v>
      </c>
      <c r="B43" s="117"/>
      <c r="C43" s="117"/>
      <c r="D43" s="117"/>
      <c r="E43" s="5">
        <v>11912</v>
      </c>
      <c r="F43" s="108">
        <v>28.1</v>
      </c>
      <c r="G43" s="28">
        <v>21.1</v>
      </c>
      <c r="H43" s="108">
        <v>24.6</v>
      </c>
      <c r="I43"/>
      <c r="J43"/>
      <c r="K43"/>
      <c r="L43"/>
      <c r="M43"/>
      <c r="N43"/>
      <c r="O43"/>
      <c r="P43"/>
      <c r="Q43"/>
      <c r="R43"/>
      <c r="S43"/>
      <c r="T43"/>
      <c r="U43"/>
      <c r="V43"/>
    </row>
    <row r="44" spans="1:22" ht="13.15" customHeight="1" thickBot="1" x14ac:dyDescent="0.25">
      <c r="A44" s="117">
        <v>41654.6875</v>
      </c>
      <c r="B44" s="117"/>
      <c r="C44" s="117"/>
      <c r="D44" s="117"/>
      <c r="E44" s="5">
        <v>11829</v>
      </c>
      <c r="F44" s="108">
        <v>28.8</v>
      </c>
      <c r="G44" s="28">
        <v>21.2</v>
      </c>
      <c r="H44" s="108">
        <v>25</v>
      </c>
      <c r="I44"/>
      <c r="J44"/>
      <c r="K44"/>
      <c r="L44"/>
      <c r="M44"/>
      <c r="N44"/>
      <c r="O44"/>
      <c r="P44"/>
      <c r="Q44"/>
      <c r="R44"/>
      <c r="S44"/>
      <c r="T44"/>
      <c r="U44"/>
      <c r="V44"/>
    </row>
    <row r="45" spans="1:22" ht="13.15" customHeight="1" thickBot="1" x14ac:dyDescent="0.25">
      <c r="A45" s="117">
        <v>41656.645833333336</v>
      </c>
      <c r="B45" s="117"/>
      <c r="C45" s="117"/>
      <c r="D45" s="117"/>
      <c r="E45" s="5">
        <v>11608</v>
      </c>
      <c r="F45" s="108">
        <v>27.7</v>
      </c>
      <c r="G45" s="28">
        <v>21.3</v>
      </c>
      <c r="H45" s="108">
        <v>24.5</v>
      </c>
      <c r="I45"/>
      <c r="J45"/>
      <c r="K45"/>
      <c r="L45"/>
      <c r="M45"/>
      <c r="N45"/>
      <c r="O45"/>
      <c r="P45"/>
      <c r="Q45"/>
      <c r="R45"/>
      <c r="S45"/>
      <c r="T45"/>
      <c r="U45"/>
      <c r="V45"/>
    </row>
    <row r="46" spans="1:22" ht="13.15" customHeight="1" thickBot="1" x14ac:dyDescent="0.25">
      <c r="A46" s="117">
        <v>41670.666666666664</v>
      </c>
      <c r="B46" s="117"/>
      <c r="C46" s="117"/>
      <c r="D46" s="117"/>
      <c r="E46" s="5">
        <v>11484</v>
      </c>
      <c r="F46" s="108">
        <v>28.3</v>
      </c>
      <c r="G46" s="28">
        <v>20.3</v>
      </c>
      <c r="H46" s="108">
        <v>24.3</v>
      </c>
      <c r="I46"/>
      <c r="J46"/>
      <c r="K46"/>
      <c r="L46"/>
      <c r="M46"/>
      <c r="N46"/>
      <c r="O46"/>
      <c r="P46"/>
      <c r="Q46"/>
      <c r="R46"/>
      <c r="S46"/>
      <c r="T46"/>
      <c r="U46"/>
      <c r="V46"/>
    </row>
    <row r="47" spans="1:22" x14ac:dyDescent="0.2">
      <c r="A47"/>
      <c r="B47"/>
      <c r="C47"/>
      <c r="D47"/>
      <c r="E47"/>
      <c r="F47"/>
      <c r="G47"/>
      <c r="H47"/>
      <c r="I47"/>
      <c r="J47"/>
      <c r="K47"/>
      <c r="L47"/>
      <c r="M47"/>
      <c r="N47"/>
      <c r="O47"/>
      <c r="P47"/>
      <c r="Q47"/>
      <c r="R47"/>
      <c r="S47"/>
      <c r="T47"/>
      <c r="U47"/>
      <c r="V47"/>
    </row>
    <row r="48" spans="1:22" x14ac:dyDescent="0.2">
      <c r="A48"/>
      <c r="B48"/>
      <c r="C48"/>
      <c r="D48"/>
      <c r="E48"/>
      <c r="F48"/>
      <c r="G48"/>
      <c r="H48"/>
      <c r="I48"/>
      <c r="J48"/>
      <c r="K48"/>
      <c r="L48"/>
      <c r="M48"/>
      <c r="N48"/>
      <c r="O48"/>
      <c r="P48"/>
      <c r="Q48"/>
      <c r="R48"/>
      <c r="S48"/>
      <c r="T48"/>
      <c r="U48"/>
      <c r="V48"/>
    </row>
    <row r="49" spans="1:22" x14ac:dyDescent="0.2">
      <c r="A49"/>
      <c r="B49"/>
      <c r="C49"/>
      <c r="D49"/>
      <c r="E49"/>
      <c r="F49"/>
      <c r="G49"/>
      <c r="H49"/>
      <c r="I49"/>
      <c r="J49"/>
      <c r="K49"/>
      <c r="L49"/>
      <c r="M49"/>
      <c r="N49"/>
      <c r="O49"/>
      <c r="P49"/>
      <c r="Q49"/>
      <c r="R49"/>
      <c r="S49"/>
      <c r="T49"/>
      <c r="U49"/>
      <c r="V49"/>
    </row>
    <row r="50" spans="1:22" x14ac:dyDescent="0.2">
      <c r="A50"/>
      <c r="B50"/>
      <c r="C50"/>
      <c r="D50"/>
      <c r="E50"/>
      <c r="F50"/>
      <c r="G50"/>
      <c r="H50"/>
      <c r="I50"/>
      <c r="J50"/>
      <c r="K50"/>
      <c r="L50"/>
      <c r="M50"/>
      <c r="N50"/>
      <c r="O50"/>
      <c r="P50"/>
      <c r="Q50"/>
      <c r="R50"/>
      <c r="S50"/>
      <c r="T50"/>
      <c r="U50"/>
      <c r="V50"/>
    </row>
    <row r="51" spans="1:22" x14ac:dyDescent="0.2">
      <c r="A51"/>
      <c r="B51"/>
      <c r="C51"/>
      <c r="D51"/>
      <c r="E51"/>
      <c r="F51"/>
      <c r="G51"/>
      <c r="H51"/>
      <c r="I51"/>
      <c r="J51"/>
      <c r="K51"/>
      <c r="L51"/>
      <c r="M51"/>
      <c r="N51"/>
      <c r="O51"/>
      <c r="P51"/>
      <c r="Q51"/>
      <c r="R51"/>
      <c r="S51"/>
      <c r="T51"/>
      <c r="U51"/>
      <c r="V51"/>
    </row>
    <row r="52" spans="1:22" x14ac:dyDescent="0.2">
      <c r="A52"/>
      <c r="B52"/>
      <c r="C52"/>
      <c r="D52"/>
      <c r="E52"/>
      <c r="F52"/>
      <c r="G52"/>
      <c r="H52"/>
      <c r="I52"/>
      <c r="J52"/>
      <c r="K52"/>
      <c r="L52"/>
      <c r="M52"/>
      <c r="N52"/>
      <c r="O52"/>
      <c r="P52"/>
      <c r="Q52"/>
      <c r="R52"/>
      <c r="S52"/>
      <c r="T52"/>
      <c r="U52"/>
      <c r="V52"/>
    </row>
    <row r="53" spans="1:22" x14ac:dyDescent="0.2">
      <c r="A53"/>
      <c r="B53"/>
      <c r="C53"/>
      <c r="D53"/>
      <c r="E53"/>
      <c r="F53"/>
      <c r="G53"/>
      <c r="H53"/>
      <c r="I53"/>
      <c r="J53"/>
      <c r="K53"/>
      <c r="L53"/>
      <c r="M53"/>
      <c r="N53"/>
      <c r="O53"/>
      <c r="P53"/>
      <c r="Q53"/>
      <c r="R53"/>
      <c r="S53"/>
      <c r="T53"/>
      <c r="U53"/>
      <c r="V53"/>
    </row>
    <row r="54" spans="1:22" x14ac:dyDescent="0.2">
      <c r="A54"/>
      <c r="B54"/>
      <c r="C54"/>
      <c r="D54"/>
      <c r="E54"/>
      <c r="F54"/>
      <c r="G54"/>
      <c r="H54"/>
      <c r="I54"/>
      <c r="J54"/>
      <c r="K54"/>
      <c r="L54"/>
      <c r="M54"/>
      <c r="N54"/>
      <c r="O54"/>
      <c r="P54"/>
      <c r="Q54"/>
      <c r="R54"/>
      <c r="S54"/>
      <c r="T54"/>
      <c r="U54"/>
      <c r="V54"/>
    </row>
    <row r="55" spans="1:22" x14ac:dyDescent="0.2">
      <c r="A55"/>
      <c r="B55"/>
      <c r="C55"/>
      <c r="D55"/>
      <c r="E55"/>
      <c r="F55"/>
      <c r="G55"/>
      <c r="H55"/>
      <c r="I55"/>
      <c r="J55"/>
      <c r="K55"/>
      <c r="L55"/>
      <c r="M55"/>
      <c r="N55"/>
      <c r="O55"/>
      <c r="P55"/>
      <c r="Q55"/>
      <c r="R55"/>
      <c r="S55"/>
      <c r="T55"/>
      <c r="U55"/>
      <c r="V55"/>
    </row>
    <row r="56" spans="1:22" x14ac:dyDescent="0.2">
      <c r="A56"/>
      <c r="B56"/>
      <c r="C56"/>
      <c r="D56"/>
      <c r="E56"/>
      <c r="F56"/>
      <c r="G56"/>
      <c r="H56"/>
      <c r="I56"/>
      <c r="J56"/>
      <c r="K56"/>
      <c r="L56"/>
      <c r="M56"/>
      <c r="N56"/>
      <c r="O56"/>
      <c r="P56"/>
      <c r="Q56"/>
      <c r="R56"/>
      <c r="S56"/>
      <c r="T56"/>
      <c r="U56"/>
      <c r="V56"/>
    </row>
    <row r="57" spans="1:22" x14ac:dyDescent="0.2">
      <c r="A57"/>
      <c r="B57"/>
      <c r="C57"/>
      <c r="D57"/>
      <c r="E57"/>
      <c r="F57"/>
      <c r="G57"/>
      <c r="H57"/>
      <c r="I57"/>
      <c r="J57"/>
      <c r="K57"/>
      <c r="L57"/>
      <c r="M57"/>
      <c r="N57"/>
      <c r="O57"/>
      <c r="P57"/>
      <c r="Q57"/>
      <c r="R57"/>
      <c r="S57"/>
      <c r="T57"/>
      <c r="U57"/>
      <c r="V57"/>
    </row>
  </sheetData>
  <mergeCells count="17">
    <mergeCell ref="A42:D42"/>
    <mergeCell ref="A43:D43"/>
    <mergeCell ref="A44:D44"/>
    <mergeCell ref="A45:D45"/>
    <mergeCell ref="A46:D46"/>
    <mergeCell ref="A39:H39"/>
    <mergeCell ref="P39:T39"/>
    <mergeCell ref="U39:V39"/>
    <mergeCell ref="A40:D41"/>
    <mergeCell ref="E40:E41"/>
    <mergeCell ref="F40:H40"/>
    <mergeCell ref="A3:F3"/>
    <mergeCell ref="A7:E7"/>
    <mergeCell ref="A8:E8"/>
    <mergeCell ref="A21:H21"/>
    <mergeCell ref="U21:V21"/>
    <mergeCell ref="P21:T21"/>
  </mergeCells>
  <hyperlinks>
    <hyperlink ref="A8:E8" location="DailyDemandData!A1" display="Daily Demand Data"/>
    <hyperlink ref="A2" location="TOC!A1" display="Back to TOC"/>
  </hyperlinks>
  <pageMargins left="0.25" right="0.25" top="0.75" bottom="0.75" header="0.3" footer="0.3"/>
  <pageSetup paperSize="8" scale="91" orientation="landscape" r:id="rId1"/>
  <headerFooter>
    <oddHeader>&amp;C2014 AEMO Demand Review</oddHeader>
    <oddFooter>&amp;L© 2014 Australian Energy Market Operator&amp;R&amp;P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8"/>
  <sheetViews>
    <sheetView zoomScaleNormal="100" zoomScaleSheetLayoutView="100" zoomScalePageLayoutView="70" workbookViewId="0"/>
  </sheetViews>
  <sheetFormatPr defaultColWidth="9.140625" defaultRowHeight="12.75" x14ac:dyDescent="0.2"/>
  <cols>
    <col min="1" max="5" width="9.140625" style="111"/>
    <col min="6" max="6" width="11" style="111" customWidth="1"/>
    <col min="7" max="7" width="12.140625" style="111" customWidth="1"/>
    <col min="8" max="8" width="12.42578125" style="111" customWidth="1"/>
    <col min="9" max="16384" width="9.140625" style="111"/>
  </cols>
  <sheetData>
    <row r="1" spans="1:22" x14ac:dyDescent="0.2">
      <c r="A1" s="7" t="s">
        <v>53</v>
      </c>
      <c r="B1"/>
      <c r="C1"/>
      <c r="D1"/>
      <c r="E1"/>
      <c r="F1"/>
      <c r="G1"/>
      <c r="H1"/>
      <c r="I1"/>
      <c r="J1"/>
      <c r="K1"/>
      <c r="L1"/>
      <c r="M1"/>
      <c r="N1"/>
      <c r="O1"/>
      <c r="P1"/>
      <c r="Q1"/>
      <c r="R1"/>
      <c r="S1"/>
      <c r="T1"/>
      <c r="U1"/>
      <c r="V1"/>
    </row>
    <row r="2" spans="1:22" x14ac:dyDescent="0.2">
      <c r="A2" s="10" t="s">
        <v>8</v>
      </c>
      <c r="B2"/>
      <c r="C2"/>
      <c r="D2"/>
      <c r="E2"/>
      <c r="F2"/>
      <c r="G2"/>
      <c r="H2"/>
      <c r="I2"/>
      <c r="J2"/>
      <c r="K2"/>
      <c r="L2"/>
      <c r="M2"/>
      <c r="N2"/>
      <c r="O2"/>
      <c r="P2"/>
      <c r="Q2"/>
      <c r="R2"/>
      <c r="S2"/>
      <c r="T2"/>
      <c r="U2"/>
      <c r="V2"/>
    </row>
    <row r="3" spans="1:22" ht="13.15" customHeight="1" x14ac:dyDescent="0.2">
      <c r="A3" s="118" t="s">
        <v>45</v>
      </c>
      <c r="B3" s="118"/>
      <c r="C3" s="118"/>
      <c r="D3" s="118"/>
      <c r="E3" s="118"/>
      <c r="F3" s="118"/>
      <c r="G3"/>
      <c r="H3"/>
      <c r="I3"/>
      <c r="J3"/>
      <c r="K3"/>
      <c r="L3"/>
      <c r="M3"/>
      <c r="N3"/>
      <c r="O3"/>
      <c r="P3"/>
      <c r="Q3"/>
      <c r="R3"/>
      <c r="S3"/>
      <c r="T3"/>
      <c r="U3"/>
      <c r="V3"/>
    </row>
    <row r="4" spans="1:22" ht="13.5" thickBot="1" x14ac:dyDescent="0.25">
      <c r="A4" s="4"/>
      <c r="B4" s="30" t="s">
        <v>7</v>
      </c>
      <c r="C4" s="31" t="s">
        <v>21</v>
      </c>
      <c r="D4" s="31" t="s">
        <v>10</v>
      </c>
      <c r="E4" s="31" t="s">
        <v>11</v>
      </c>
      <c r="F4" s="31" t="s">
        <v>12</v>
      </c>
      <c r="G4"/>
      <c r="H4"/>
      <c r="I4"/>
      <c r="J4"/>
      <c r="K4"/>
      <c r="L4"/>
      <c r="M4"/>
      <c r="N4"/>
      <c r="O4"/>
      <c r="P4"/>
      <c r="Q4"/>
      <c r="R4"/>
      <c r="S4"/>
      <c r="T4"/>
      <c r="U4"/>
      <c r="V4"/>
    </row>
    <row r="5" spans="1:22" ht="24" thickTop="1" thickBot="1" x14ac:dyDescent="0.25">
      <c r="A5" s="11" t="s">
        <v>9</v>
      </c>
      <c r="B5" s="22">
        <v>41655.770833333336</v>
      </c>
      <c r="C5" s="5">
        <v>3281</v>
      </c>
      <c r="D5" s="13">
        <v>2665.3603312612408</v>
      </c>
      <c r="E5" s="5">
        <v>2907.9221270269068</v>
      </c>
      <c r="F5" s="13">
        <v>3214.001819649176</v>
      </c>
      <c r="G5"/>
      <c r="H5"/>
      <c r="I5"/>
      <c r="J5"/>
      <c r="K5"/>
      <c r="L5"/>
      <c r="M5"/>
      <c r="N5"/>
      <c r="O5"/>
      <c r="P5"/>
      <c r="Q5"/>
      <c r="R5"/>
      <c r="S5"/>
      <c r="T5"/>
      <c r="U5"/>
      <c r="V5"/>
    </row>
    <row r="6" spans="1:22" x14ac:dyDescent="0.2">
      <c r="A6"/>
      <c r="B6"/>
      <c r="C6"/>
      <c r="D6"/>
      <c r="E6"/>
      <c r="F6"/>
      <c r="G6"/>
      <c r="H6"/>
      <c r="I6"/>
      <c r="J6"/>
      <c r="K6"/>
      <c r="L6"/>
      <c r="M6"/>
      <c r="N6"/>
      <c r="O6"/>
      <c r="P6"/>
      <c r="Q6"/>
      <c r="R6"/>
      <c r="S6"/>
      <c r="T6"/>
      <c r="U6"/>
      <c r="V6"/>
    </row>
    <row r="7" spans="1:22" x14ac:dyDescent="0.2">
      <c r="A7" s="118" t="s">
        <v>35</v>
      </c>
      <c r="B7" s="118"/>
      <c r="C7" s="118"/>
      <c r="D7" s="118"/>
      <c r="E7" s="118"/>
      <c r="F7"/>
      <c r="G7"/>
      <c r="H7"/>
      <c r="I7"/>
      <c r="J7"/>
      <c r="K7"/>
      <c r="L7"/>
      <c r="M7"/>
      <c r="N7"/>
      <c r="O7"/>
      <c r="P7"/>
      <c r="Q7"/>
      <c r="R7"/>
      <c r="S7"/>
      <c r="T7"/>
      <c r="U7"/>
      <c r="V7"/>
    </row>
    <row r="8" spans="1:22" ht="13.5" thickBot="1" x14ac:dyDescent="0.25">
      <c r="A8" s="125" t="s">
        <v>36</v>
      </c>
      <c r="B8" s="125"/>
      <c r="C8" s="125"/>
      <c r="D8" s="125"/>
      <c r="E8" s="126"/>
      <c r="F8"/>
      <c r="G8"/>
      <c r="H8"/>
      <c r="I8"/>
      <c r="J8"/>
      <c r="K8"/>
      <c r="L8"/>
      <c r="M8"/>
      <c r="N8"/>
      <c r="O8"/>
      <c r="P8"/>
      <c r="Q8"/>
      <c r="R8"/>
      <c r="S8"/>
      <c r="T8"/>
      <c r="U8"/>
      <c r="V8"/>
    </row>
    <row r="9" spans="1:22" x14ac:dyDescent="0.2">
      <c r="A9"/>
      <c r="B9"/>
      <c r="C9"/>
      <c r="D9"/>
      <c r="E9"/>
      <c r="F9"/>
      <c r="G9"/>
      <c r="H9"/>
      <c r="I9"/>
      <c r="J9"/>
      <c r="K9"/>
      <c r="L9"/>
      <c r="M9"/>
      <c r="N9"/>
      <c r="O9"/>
      <c r="P9"/>
      <c r="Q9"/>
      <c r="R9"/>
      <c r="S9"/>
      <c r="T9"/>
      <c r="U9"/>
      <c r="V9"/>
    </row>
    <row r="10" spans="1:22" x14ac:dyDescent="0.2">
      <c r="A10"/>
      <c r="B10"/>
      <c r="C10"/>
      <c r="D10"/>
      <c r="E10"/>
      <c r="F10"/>
      <c r="G10"/>
      <c r="H10"/>
      <c r="I10"/>
      <c r="J10"/>
      <c r="K10"/>
      <c r="L10"/>
      <c r="M10"/>
      <c r="N10"/>
      <c r="O10"/>
      <c r="P10"/>
      <c r="Q10"/>
      <c r="R10"/>
      <c r="S10"/>
      <c r="T10"/>
      <c r="U10"/>
      <c r="V10"/>
    </row>
    <row r="11" spans="1:22" x14ac:dyDescent="0.2">
      <c r="A11"/>
      <c r="B11"/>
      <c r="C11"/>
      <c r="D11"/>
      <c r="E11"/>
      <c r="F11"/>
      <c r="G11"/>
      <c r="H11"/>
      <c r="I11"/>
      <c r="J11"/>
      <c r="K11"/>
      <c r="L11"/>
      <c r="M11"/>
      <c r="N11"/>
      <c r="O11"/>
      <c r="P11"/>
      <c r="Q11"/>
      <c r="R11"/>
      <c r="S11"/>
      <c r="T11"/>
      <c r="U11"/>
      <c r="V11"/>
    </row>
    <row r="12" spans="1:22" x14ac:dyDescent="0.2">
      <c r="A12"/>
      <c r="B12"/>
      <c r="C12"/>
      <c r="D12"/>
      <c r="E12"/>
      <c r="F12"/>
      <c r="G12"/>
      <c r="H12"/>
      <c r="I12"/>
      <c r="J12"/>
      <c r="K12"/>
      <c r="L12"/>
      <c r="M12"/>
      <c r="N12"/>
      <c r="O12"/>
      <c r="P12"/>
      <c r="Q12"/>
      <c r="R12"/>
      <c r="S12"/>
      <c r="T12"/>
      <c r="U12"/>
      <c r="V12"/>
    </row>
    <row r="13" spans="1:22" x14ac:dyDescent="0.2">
      <c r="A13"/>
      <c r="B13"/>
      <c r="C13"/>
      <c r="D13"/>
      <c r="E13"/>
      <c r="F13"/>
      <c r="G13"/>
      <c r="H13"/>
      <c r="I13"/>
      <c r="J13"/>
      <c r="K13"/>
      <c r="L13"/>
      <c r="M13"/>
      <c r="N13"/>
      <c r="O13"/>
      <c r="P13"/>
      <c r="Q13"/>
      <c r="R13"/>
      <c r="S13"/>
      <c r="T13"/>
      <c r="U13"/>
      <c r="V13"/>
    </row>
    <row r="14" spans="1:22" x14ac:dyDescent="0.2">
      <c r="A14"/>
      <c r="B14"/>
      <c r="C14"/>
      <c r="D14"/>
      <c r="E14"/>
      <c r="F14"/>
      <c r="G14"/>
      <c r="H14"/>
      <c r="I14"/>
      <c r="J14"/>
      <c r="K14"/>
      <c r="L14"/>
      <c r="M14"/>
      <c r="N14"/>
      <c r="O14"/>
      <c r="P14"/>
      <c r="Q14"/>
      <c r="R14"/>
      <c r="S14"/>
      <c r="T14"/>
      <c r="U14"/>
      <c r="V14"/>
    </row>
    <row r="15" spans="1:22" x14ac:dyDescent="0.2">
      <c r="A15"/>
      <c r="B15"/>
      <c r="C15"/>
      <c r="D15"/>
      <c r="E15"/>
      <c r="F15"/>
      <c r="G15"/>
      <c r="H15"/>
      <c r="I15"/>
      <c r="J15"/>
      <c r="K15"/>
      <c r="L15"/>
      <c r="M15"/>
      <c r="N15"/>
      <c r="O15"/>
      <c r="P15"/>
      <c r="Q15"/>
      <c r="R15"/>
      <c r="S15"/>
      <c r="T15"/>
      <c r="U15"/>
      <c r="V15"/>
    </row>
    <row r="16" spans="1:22" x14ac:dyDescent="0.2">
      <c r="A16"/>
      <c r="B16"/>
      <c r="C16"/>
      <c r="D16"/>
      <c r="E16"/>
      <c r="F16"/>
      <c r="G16"/>
      <c r="H16"/>
      <c r="I16"/>
      <c r="J16"/>
      <c r="K16"/>
      <c r="L16"/>
      <c r="M16"/>
      <c r="N16"/>
      <c r="O16"/>
      <c r="P16"/>
      <c r="Q16"/>
      <c r="R16"/>
      <c r="S16"/>
      <c r="T16"/>
      <c r="U16"/>
      <c r="V16"/>
    </row>
    <row r="17" spans="1:22" x14ac:dyDescent="0.2">
      <c r="A17"/>
      <c r="B17"/>
      <c r="C17"/>
      <c r="D17"/>
      <c r="E17"/>
      <c r="F17"/>
      <c r="G17"/>
      <c r="H17"/>
      <c r="I17"/>
      <c r="J17"/>
      <c r="K17"/>
      <c r="L17"/>
      <c r="M17"/>
      <c r="N17"/>
      <c r="O17"/>
      <c r="P17"/>
      <c r="Q17"/>
      <c r="R17"/>
      <c r="S17"/>
      <c r="T17"/>
      <c r="U17"/>
      <c r="V17"/>
    </row>
    <row r="18" spans="1:22" x14ac:dyDescent="0.2">
      <c r="A18"/>
      <c r="B18"/>
      <c r="C18"/>
      <c r="D18"/>
      <c r="E18"/>
      <c r="F18"/>
      <c r="G18"/>
      <c r="H18"/>
      <c r="I18"/>
      <c r="J18"/>
      <c r="K18"/>
      <c r="L18"/>
      <c r="M18"/>
      <c r="N18"/>
      <c r="O18"/>
      <c r="P18"/>
      <c r="Q18"/>
      <c r="R18"/>
      <c r="S18"/>
      <c r="T18"/>
      <c r="U18"/>
      <c r="V18"/>
    </row>
    <row r="19" spans="1:22" x14ac:dyDescent="0.2">
      <c r="A19"/>
      <c r="B19"/>
      <c r="C19"/>
      <c r="D19"/>
      <c r="E19"/>
      <c r="F19"/>
      <c r="G19"/>
      <c r="H19"/>
      <c r="I19"/>
      <c r="J19"/>
      <c r="K19"/>
      <c r="L19"/>
      <c r="M19"/>
      <c r="N19"/>
      <c r="O19"/>
      <c r="P19"/>
      <c r="Q19"/>
      <c r="R19"/>
      <c r="S19"/>
      <c r="T19"/>
      <c r="U19"/>
      <c r="V19"/>
    </row>
    <row r="20" spans="1:22" ht="13.9" customHeight="1" x14ac:dyDescent="0.2">
      <c r="A20"/>
      <c r="B20"/>
      <c r="C20"/>
      <c r="D20"/>
      <c r="E20"/>
      <c r="F20"/>
      <c r="G20"/>
      <c r="H20"/>
      <c r="I20"/>
      <c r="J20"/>
      <c r="K20"/>
      <c r="L20"/>
      <c r="M20"/>
      <c r="N20"/>
      <c r="O20"/>
      <c r="P20"/>
      <c r="Q20"/>
      <c r="R20"/>
      <c r="S20"/>
      <c r="T20"/>
      <c r="U20"/>
      <c r="V20"/>
    </row>
    <row r="21" spans="1:22" ht="13.9" customHeight="1" x14ac:dyDescent="0.2">
      <c r="A21" s="118" t="s">
        <v>44</v>
      </c>
      <c r="B21" s="118"/>
      <c r="C21" s="118"/>
      <c r="D21" s="118"/>
      <c r="E21" s="118"/>
      <c r="F21" s="118"/>
      <c r="G21" s="118"/>
      <c r="H21" s="118"/>
      <c r="I21" s="18"/>
      <c r="J21" s="45"/>
      <c r="K21" s="43"/>
      <c r="L21" s="45"/>
      <c r="M21" s="43"/>
      <c r="N21" s="45"/>
      <c r="O21" s="43"/>
      <c r="P21" s="118"/>
      <c r="Q21" s="118"/>
      <c r="R21" s="118"/>
      <c r="S21" s="118"/>
      <c r="T21" s="118"/>
      <c r="U21" s="118"/>
      <c r="V21" s="118"/>
    </row>
    <row r="22" spans="1:22" s="115" customFormat="1" ht="54.6" customHeight="1" x14ac:dyDescent="0.2">
      <c r="A22" s="18" t="s">
        <v>1</v>
      </c>
      <c r="B22" s="18" t="s">
        <v>47</v>
      </c>
      <c r="C22" s="18" t="s">
        <v>48</v>
      </c>
      <c r="D22" s="18" t="s">
        <v>49</v>
      </c>
      <c r="E22" s="18" t="s">
        <v>63</v>
      </c>
      <c r="F22" s="18" t="s">
        <v>50</v>
      </c>
      <c r="G22" s="18" t="s">
        <v>51</v>
      </c>
      <c r="H22" s="39" t="s">
        <v>61</v>
      </c>
      <c r="I22" s="27"/>
      <c r="J22" s="27"/>
      <c r="K22" s="27"/>
      <c r="L22" s="27"/>
      <c r="M22" s="27"/>
      <c r="N22" s="27"/>
      <c r="O22" s="27"/>
      <c r="P22" s="27"/>
      <c r="Q22" s="27"/>
      <c r="R22" s="27"/>
      <c r="S22" s="27"/>
      <c r="T22" s="27"/>
      <c r="U22" s="27"/>
      <c r="V22" s="27"/>
    </row>
    <row r="23" spans="1:22" ht="13.9" customHeight="1" thickBot="1" x14ac:dyDescent="0.25">
      <c r="A23" s="6" t="s">
        <v>3</v>
      </c>
      <c r="B23" s="5">
        <v>3383</v>
      </c>
      <c r="C23" s="5">
        <v>3124.2</v>
      </c>
      <c r="D23" s="5">
        <v>1640.8783112582782</v>
      </c>
      <c r="E23" s="26">
        <v>0.48503645026848308</v>
      </c>
      <c r="F23" s="28">
        <v>43</v>
      </c>
      <c r="G23" s="28">
        <v>27.213576158940398</v>
      </c>
      <c r="H23" s="5">
        <v>6</v>
      </c>
      <c r="I23" s="47"/>
      <c r="J23"/>
      <c r="K23"/>
      <c r="L23"/>
      <c r="M23"/>
      <c r="N23"/>
      <c r="O23"/>
      <c r="P23"/>
      <c r="Q23"/>
      <c r="R23"/>
      <c r="S23"/>
      <c r="T23"/>
      <c r="U23"/>
      <c r="V23"/>
    </row>
    <row r="24" spans="1:22" ht="13.9" customHeight="1" thickBot="1" x14ac:dyDescent="0.25">
      <c r="A24" s="6" t="s">
        <v>4</v>
      </c>
      <c r="B24" s="5">
        <v>3308</v>
      </c>
      <c r="C24" s="5">
        <v>3060.4</v>
      </c>
      <c r="D24" s="5">
        <v>1682.841197571744</v>
      </c>
      <c r="E24" s="26">
        <v>0.50871862078952357</v>
      </c>
      <c r="F24" s="28">
        <v>42.2</v>
      </c>
      <c r="G24" s="28">
        <v>29.227152317880797</v>
      </c>
      <c r="H24" s="5">
        <v>10</v>
      </c>
      <c r="I24" s="47"/>
      <c r="J24"/>
      <c r="K24"/>
      <c r="L24"/>
      <c r="M24"/>
      <c r="N24"/>
      <c r="O24"/>
      <c r="P24"/>
      <c r="Q24"/>
      <c r="R24"/>
      <c r="S24"/>
      <c r="T24"/>
      <c r="U24"/>
      <c r="V24"/>
    </row>
    <row r="25" spans="1:22" ht="13.9" customHeight="1" thickBot="1" x14ac:dyDescent="0.25">
      <c r="A25" s="6" t="s">
        <v>5</v>
      </c>
      <c r="B25" s="5">
        <v>3399</v>
      </c>
      <c r="C25" s="5">
        <v>2831.1</v>
      </c>
      <c r="D25" s="5">
        <v>1646.9221854304635</v>
      </c>
      <c r="E25" s="26">
        <v>0.48453138729934203</v>
      </c>
      <c r="F25" s="28">
        <v>42.4</v>
      </c>
      <c r="G25" s="28">
        <v>26.384437086092706</v>
      </c>
      <c r="H25" s="5">
        <v>4</v>
      </c>
      <c r="I25" s="47"/>
      <c r="J25"/>
      <c r="K25"/>
      <c r="L25"/>
      <c r="M25"/>
      <c r="N25"/>
      <c r="O25"/>
      <c r="P25"/>
      <c r="Q25"/>
      <c r="R25"/>
      <c r="S25"/>
      <c r="T25"/>
      <c r="U25"/>
      <c r="V25"/>
    </row>
    <row r="26" spans="1:22" ht="13.9" customHeight="1" thickBot="1" x14ac:dyDescent="0.25">
      <c r="A26" s="6" t="s">
        <v>18</v>
      </c>
      <c r="B26" s="5">
        <v>2978</v>
      </c>
      <c r="C26" s="5">
        <v>2727.3</v>
      </c>
      <c r="D26" s="5">
        <v>1598.7881030701753</v>
      </c>
      <c r="E26" s="26">
        <v>0.53686638786775531</v>
      </c>
      <c r="F26" s="28">
        <v>37.5</v>
      </c>
      <c r="G26" s="28">
        <v>27.316225165562926</v>
      </c>
      <c r="H26" s="5">
        <v>6</v>
      </c>
      <c r="I26" s="47"/>
      <c r="J26"/>
      <c r="K26"/>
      <c r="L26"/>
      <c r="M26"/>
      <c r="N26"/>
      <c r="O26"/>
      <c r="P26"/>
      <c r="Q26"/>
      <c r="R26"/>
      <c r="S26"/>
      <c r="T26"/>
      <c r="U26"/>
      <c r="V26"/>
    </row>
    <row r="27" spans="1:22" ht="13.9" customHeight="1" thickBot="1" x14ac:dyDescent="0.25">
      <c r="A27" s="6" t="s">
        <v>6</v>
      </c>
      <c r="B27" s="5">
        <v>3095</v>
      </c>
      <c r="C27" s="5">
        <v>2861.3</v>
      </c>
      <c r="D27" s="5">
        <v>1627.1356236203092</v>
      </c>
      <c r="E27" s="26">
        <v>0.52573041150898514</v>
      </c>
      <c r="F27" s="28">
        <v>42.6</v>
      </c>
      <c r="G27" s="28">
        <v>28.485430463576147</v>
      </c>
      <c r="H27" s="5">
        <v>7</v>
      </c>
      <c r="I27" s="47"/>
      <c r="J27"/>
      <c r="K27"/>
      <c r="L27"/>
      <c r="M27"/>
      <c r="N27"/>
      <c r="O27"/>
      <c r="P27"/>
      <c r="Q27"/>
      <c r="R27"/>
      <c r="S27"/>
      <c r="T27"/>
      <c r="U27"/>
      <c r="V27"/>
    </row>
    <row r="28" spans="1:22" ht="13.9" customHeight="1" thickBot="1" x14ac:dyDescent="0.25">
      <c r="A28" s="6" t="s">
        <v>74</v>
      </c>
      <c r="B28" s="5">
        <v>3281</v>
      </c>
      <c r="C28" s="5">
        <v>3045.4</v>
      </c>
      <c r="D28" s="5">
        <v>1551.5929911699779</v>
      </c>
      <c r="E28" s="26">
        <v>0.47290246606826514</v>
      </c>
      <c r="F28" s="28">
        <v>44.2</v>
      </c>
      <c r="G28" s="28">
        <v>28.029139072847666</v>
      </c>
      <c r="H28" s="5">
        <v>8</v>
      </c>
      <c r="I28" s="47"/>
      <c r="J28"/>
      <c r="K28"/>
      <c r="L28"/>
      <c r="M28"/>
      <c r="N28"/>
      <c r="O28"/>
      <c r="P28"/>
      <c r="Q28"/>
      <c r="R28"/>
      <c r="S28"/>
      <c r="T28"/>
      <c r="U28"/>
      <c r="V28"/>
    </row>
    <row r="29" spans="1:22" ht="13.9" customHeight="1" x14ac:dyDescent="0.2">
      <c r="A29"/>
      <c r="B29" s="50"/>
      <c r="C29" s="47"/>
      <c r="D29"/>
      <c r="E29"/>
      <c r="F29"/>
      <c r="G29"/>
      <c r="H29"/>
      <c r="I29"/>
      <c r="J29"/>
      <c r="K29"/>
      <c r="L29"/>
      <c r="M29"/>
      <c r="N29"/>
      <c r="O29"/>
      <c r="P29"/>
      <c r="Q29"/>
      <c r="R29"/>
      <c r="S29"/>
      <c r="T29"/>
      <c r="U29"/>
      <c r="V29"/>
    </row>
    <row r="30" spans="1:22" ht="13.9" customHeight="1" x14ac:dyDescent="0.2">
      <c r="A30"/>
      <c r="B30"/>
      <c r="C30"/>
      <c r="D30"/>
      <c r="E30"/>
      <c r="F30"/>
      <c r="G30"/>
      <c r="H30"/>
      <c r="I30"/>
      <c r="J30"/>
      <c r="K30"/>
      <c r="L30"/>
      <c r="M30"/>
      <c r="N30"/>
      <c r="O30"/>
      <c r="P30"/>
      <c r="Q30"/>
      <c r="R30"/>
      <c r="S30"/>
      <c r="T30"/>
      <c r="U30"/>
      <c r="V30"/>
    </row>
    <row r="31" spans="1:22" ht="13.9" customHeight="1" x14ac:dyDescent="0.2">
      <c r="A31"/>
      <c r="B31"/>
      <c r="C31"/>
      <c r="D31"/>
      <c r="E31"/>
      <c r="F31"/>
      <c r="G31"/>
      <c r="H31"/>
      <c r="I31"/>
      <c r="J31"/>
      <c r="K31"/>
      <c r="L31"/>
      <c r="M31"/>
      <c r="N31"/>
      <c r="O31"/>
      <c r="P31"/>
      <c r="Q31"/>
      <c r="R31"/>
      <c r="S31"/>
      <c r="T31"/>
      <c r="U31"/>
      <c r="V31"/>
    </row>
    <row r="32" spans="1:22" ht="13.9" customHeight="1" x14ac:dyDescent="0.2">
      <c r="A32"/>
      <c r="B32"/>
      <c r="C32"/>
      <c r="D32"/>
      <c r="E32"/>
      <c r="F32"/>
      <c r="G32"/>
      <c r="H32"/>
      <c r="I32"/>
      <c r="J32"/>
      <c r="K32"/>
      <c r="L32"/>
      <c r="M32"/>
      <c r="N32"/>
      <c r="O32"/>
      <c r="P32"/>
      <c r="Q32"/>
      <c r="R32"/>
      <c r="S32"/>
      <c r="T32"/>
      <c r="U32"/>
      <c r="V32"/>
    </row>
    <row r="33" spans="1:22" ht="13.9" customHeight="1" x14ac:dyDescent="0.2">
      <c r="A33"/>
      <c r="B33"/>
      <c r="C33"/>
      <c r="D33"/>
      <c r="E33"/>
      <c r="F33"/>
      <c r="G33"/>
      <c r="H33"/>
      <c r="I33"/>
      <c r="J33"/>
      <c r="K33"/>
      <c r="L33"/>
      <c r="M33"/>
      <c r="N33"/>
      <c r="O33"/>
      <c r="P33"/>
      <c r="Q33"/>
      <c r="R33"/>
      <c r="S33"/>
      <c r="T33"/>
      <c r="U33"/>
      <c r="V33"/>
    </row>
    <row r="34" spans="1:22" ht="13.9" customHeight="1" x14ac:dyDescent="0.2">
      <c r="A34"/>
      <c r="B34"/>
      <c r="C34"/>
      <c r="D34"/>
      <c r="E34"/>
      <c r="F34"/>
      <c r="G34"/>
      <c r="H34"/>
      <c r="I34"/>
      <c r="J34"/>
      <c r="K34"/>
      <c r="L34"/>
      <c r="M34"/>
      <c r="N34"/>
      <c r="O34"/>
      <c r="P34"/>
      <c r="Q34"/>
      <c r="R34"/>
      <c r="S34"/>
      <c r="T34"/>
      <c r="U34"/>
      <c r="V34"/>
    </row>
    <row r="35" spans="1:22" ht="13.9" customHeight="1" x14ac:dyDescent="0.2">
      <c r="A35"/>
      <c r="B35"/>
      <c r="C35"/>
      <c r="D35"/>
      <c r="E35"/>
      <c r="F35"/>
      <c r="G35"/>
      <c r="H35"/>
      <c r="I35"/>
      <c r="J35"/>
      <c r="K35"/>
      <c r="L35"/>
      <c r="M35"/>
      <c r="N35"/>
      <c r="O35"/>
      <c r="P35"/>
      <c r="Q35"/>
      <c r="R35"/>
      <c r="S35"/>
      <c r="T35"/>
      <c r="U35"/>
      <c r="V35"/>
    </row>
    <row r="36" spans="1:22" ht="13.9" customHeight="1" x14ac:dyDescent="0.2">
      <c r="A36"/>
      <c r="B36"/>
      <c r="C36"/>
      <c r="D36"/>
      <c r="E36"/>
      <c r="F36"/>
      <c r="G36"/>
      <c r="H36"/>
      <c r="I36"/>
      <c r="J36"/>
      <c r="K36"/>
      <c r="L36"/>
      <c r="M36"/>
      <c r="N36"/>
      <c r="O36"/>
      <c r="P36"/>
      <c r="Q36"/>
      <c r="R36"/>
      <c r="S36"/>
      <c r="T36"/>
      <c r="U36"/>
      <c r="V36"/>
    </row>
    <row r="37" spans="1:22" ht="13.9" customHeight="1" x14ac:dyDescent="0.2">
      <c r="A37" s="33"/>
      <c r="B37" s="33"/>
      <c r="C37" s="33"/>
      <c r="D37" s="33"/>
      <c r="E37" s="33"/>
      <c r="F37" s="33"/>
      <c r="G37" s="33"/>
      <c r="H37" s="33"/>
      <c r="I37" s="33"/>
      <c r="J37" s="33"/>
      <c r="K37" s="33"/>
      <c r="L37" s="33"/>
      <c r="M37" s="33"/>
      <c r="N37" s="33"/>
      <c r="O37" s="33"/>
      <c r="P37" s="33"/>
      <c r="Q37" s="33"/>
      <c r="R37" s="33"/>
      <c r="S37" s="33"/>
      <c r="T37" s="33"/>
      <c r="U37" s="33"/>
      <c r="V37" s="33"/>
    </row>
    <row r="38" spans="1:22" ht="13.9" customHeight="1" x14ac:dyDescent="0.2">
      <c r="A38"/>
      <c r="B38"/>
      <c r="C38"/>
      <c r="D38"/>
      <c r="E38"/>
      <c r="F38"/>
      <c r="G38"/>
      <c r="H38"/>
      <c r="I38"/>
      <c r="J38"/>
      <c r="K38"/>
      <c r="L38"/>
      <c r="M38"/>
      <c r="N38"/>
      <c r="O38"/>
      <c r="P38"/>
      <c r="Q38"/>
      <c r="R38"/>
      <c r="S38"/>
      <c r="T38"/>
      <c r="U38"/>
      <c r="V38"/>
    </row>
    <row r="39" spans="1:22" ht="13.9" customHeight="1" x14ac:dyDescent="0.2">
      <c r="A39" s="118" t="s">
        <v>43</v>
      </c>
      <c r="B39" s="118"/>
      <c r="C39" s="118"/>
      <c r="D39" s="118"/>
      <c r="E39" s="118"/>
      <c r="F39" s="118"/>
      <c r="G39" s="118"/>
      <c r="H39" s="118"/>
      <c r="I39" s="29"/>
      <c r="J39" s="45" t="s">
        <v>66</v>
      </c>
      <c r="K39" s="43">
        <f>B5</f>
        <v>41655.770833333336</v>
      </c>
      <c r="L39" s="18"/>
      <c r="M39" s="18"/>
      <c r="N39" s="18"/>
      <c r="O39" s="18"/>
      <c r="P39" s="118"/>
      <c r="Q39" s="118"/>
      <c r="R39" s="118"/>
      <c r="S39" s="118"/>
      <c r="T39" s="118"/>
      <c r="U39" s="118"/>
      <c r="V39" s="118"/>
    </row>
    <row r="40" spans="1:22" ht="13.9" customHeight="1" thickBot="1" x14ac:dyDescent="0.25">
      <c r="A40" s="118" t="s">
        <v>17</v>
      </c>
      <c r="B40" s="118"/>
      <c r="C40" s="118"/>
      <c r="D40" s="119"/>
      <c r="E40" s="120" t="s">
        <v>9</v>
      </c>
      <c r="F40" s="122" t="s">
        <v>37</v>
      </c>
      <c r="G40" s="123"/>
      <c r="H40" s="124"/>
      <c r="I40"/>
      <c r="J40"/>
      <c r="K40"/>
      <c r="L40"/>
      <c r="M40"/>
      <c r="N40"/>
      <c r="O40"/>
      <c r="P40"/>
      <c r="Q40"/>
      <c r="R40"/>
      <c r="S40"/>
      <c r="T40"/>
      <c r="U40"/>
      <c r="V40"/>
    </row>
    <row r="41" spans="1:22" ht="30.6" customHeight="1" thickTop="1" thickBot="1" x14ac:dyDescent="0.25">
      <c r="A41" s="118"/>
      <c r="B41" s="118"/>
      <c r="C41" s="118"/>
      <c r="D41" s="119"/>
      <c r="E41" s="121"/>
      <c r="F41" s="31" t="s">
        <v>14</v>
      </c>
      <c r="G41" s="31" t="s">
        <v>15</v>
      </c>
      <c r="H41" s="31" t="s">
        <v>16</v>
      </c>
      <c r="I41"/>
      <c r="J41"/>
      <c r="K41"/>
      <c r="L41"/>
      <c r="M41"/>
      <c r="N41"/>
      <c r="O41"/>
      <c r="P41"/>
      <c r="Q41"/>
      <c r="R41"/>
      <c r="S41"/>
      <c r="T41"/>
      <c r="U41"/>
      <c r="V41"/>
    </row>
    <row r="42" spans="1:22" ht="13.15" customHeight="1" thickTop="1" thickBot="1" x14ac:dyDescent="0.25">
      <c r="A42" s="117">
        <v>41655.770833333336</v>
      </c>
      <c r="B42" s="117"/>
      <c r="C42" s="117"/>
      <c r="D42" s="117"/>
      <c r="E42" s="5">
        <v>3281</v>
      </c>
      <c r="F42" s="108">
        <v>44.2</v>
      </c>
      <c r="G42" s="28">
        <v>29.9</v>
      </c>
      <c r="H42" s="108">
        <v>37.049999999999997</v>
      </c>
      <c r="I42"/>
      <c r="J42"/>
      <c r="K42"/>
      <c r="L42"/>
      <c r="M42"/>
      <c r="N42"/>
      <c r="O42"/>
      <c r="P42"/>
      <c r="Q42"/>
      <c r="R42"/>
      <c r="S42"/>
      <c r="T42"/>
      <c r="U42"/>
      <c r="V42"/>
    </row>
    <row r="43" spans="1:22" ht="13.15" customHeight="1" thickBot="1" x14ac:dyDescent="0.25">
      <c r="A43" s="117">
        <v>41656.6875</v>
      </c>
      <c r="B43" s="117"/>
      <c r="C43" s="117"/>
      <c r="D43" s="117"/>
      <c r="E43" s="5">
        <v>3126</v>
      </c>
      <c r="F43" s="108">
        <v>42.7</v>
      </c>
      <c r="G43" s="28">
        <v>28.3</v>
      </c>
      <c r="H43" s="108">
        <v>35.5</v>
      </c>
      <c r="I43"/>
      <c r="J43"/>
      <c r="K43"/>
      <c r="L43"/>
      <c r="M43"/>
      <c r="N43"/>
      <c r="O43"/>
      <c r="P43"/>
      <c r="Q43"/>
      <c r="R43"/>
      <c r="S43"/>
      <c r="T43"/>
      <c r="U43"/>
      <c r="V43"/>
    </row>
    <row r="44" spans="1:22" ht="13.15" customHeight="1" thickBot="1" x14ac:dyDescent="0.25">
      <c r="A44" s="117">
        <v>41654.729166666664</v>
      </c>
      <c r="B44" s="117"/>
      <c r="C44" s="117"/>
      <c r="D44" s="117"/>
      <c r="E44" s="5">
        <v>3122</v>
      </c>
      <c r="F44" s="108">
        <v>43.7</v>
      </c>
      <c r="G44" s="28">
        <v>27.1</v>
      </c>
      <c r="H44" s="108">
        <v>35.400000000000006</v>
      </c>
      <c r="I44"/>
      <c r="J44"/>
      <c r="K44"/>
      <c r="L44"/>
      <c r="M44"/>
      <c r="N44"/>
      <c r="O44"/>
      <c r="P44"/>
      <c r="Q44"/>
      <c r="R44"/>
      <c r="S44"/>
      <c r="T44"/>
      <c r="U44"/>
      <c r="V44"/>
    </row>
    <row r="45" spans="1:22" ht="13.15" customHeight="1" thickBot="1" x14ac:dyDescent="0.25">
      <c r="A45" s="117">
        <v>41681.729166666664</v>
      </c>
      <c r="B45" s="117"/>
      <c r="C45" s="117"/>
      <c r="D45" s="117"/>
      <c r="E45" s="5">
        <v>3069</v>
      </c>
      <c r="F45" s="108">
        <v>42.5</v>
      </c>
      <c r="G45" s="28">
        <v>19.5</v>
      </c>
      <c r="H45" s="108">
        <v>31</v>
      </c>
      <c r="I45"/>
      <c r="J45"/>
      <c r="K45"/>
      <c r="L45"/>
      <c r="M45"/>
      <c r="N45"/>
      <c r="O45"/>
      <c r="P45"/>
      <c r="Q45"/>
      <c r="R45"/>
      <c r="S45"/>
      <c r="T45"/>
      <c r="U45"/>
      <c r="V45"/>
    </row>
    <row r="46" spans="1:22" ht="13.15" customHeight="1" thickBot="1" x14ac:dyDescent="0.25">
      <c r="A46" s="117">
        <v>41682.666666666664</v>
      </c>
      <c r="B46" s="117"/>
      <c r="C46" s="117"/>
      <c r="D46" s="117"/>
      <c r="E46" s="5">
        <v>3066</v>
      </c>
      <c r="F46" s="108">
        <v>41.7</v>
      </c>
      <c r="G46" s="28">
        <v>29</v>
      </c>
      <c r="H46" s="108">
        <v>35.35</v>
      </c>
      <c r="I46"/>
      <c r="J46"/>
      <c r="K46"/>
      <c r="L46"/>
      <c r="M46"/>
      <c r="N46"/>
      <c r="O46"/>
      <c r="P46"/>
      <c r="Q46"/>
      <c r="R46"/>
      <c r="S46"/>
      <c r="T46"/>
      <c r="U46"/>
      <c r="V46"/>
    </row>
    <row r="47" spans="1:22" x14ac:dyDescent="0.2">
      <c r="A47"/>
      <c r="B47"/>
      <c r="C47"/>
      <c r="D47"/>
      <c r="E47"/>
      <c r="F47"/>
      <c r="G47"/>
      <c r="H47"/>
      <c r="I47"/>
      <c r="J47"/>
      <c r="K47"/>
      <c r="L47"/>
      <c r="M47"/>
      <c r="N47"/>
      <c r="O47"/>
      <c r="P47"/>
      <c r="Q47"/>
      <c r="R47"/>
      <c r="S47"/>
      <c r="T47"/>
      <c r="U47"/>
      <c r="V47"/>
    </row>
    <row r="48" spans="1:22" x14ac:dyDescent="0.2">
      <c r="A48"/>
      <c r="B48"/>
      <c r="C48"/>
      <c r="D48"/>
      <c r="E48"/>
      <c r="F48"/>
      <c r="G48"/>
      <c r="H48"/>
      <c r="I48"/>
      <c r="J48"/>
      <c r="K48"/>
      <c r="L48"/>
      <c r="M48"/>
      <c r="N48"/>
      <c r="O48"/>
      <c r="P48"/>
      <c r="Q48"/>
      <c r="R48"/>
      <c r="S48"/>
      <c r="T48"/>
      <c r="U48"/>
      <c r="V48"/>
    </row>
    <row r="49" spans="1:22" x14ac:dyDescent="0.2">
      <c r="A49"/>
      <c r="B49"/>
      <c r="C49"/>
      <c r="D49"/>
      <c r="E49"/>
      <c r="F49"/>
      <c r="G49"/>
      <c r="H49"/>
      <c r="I49"/>
      <c r="J49"/>
      <c r="K49"/>
      <c r="L49"/>
      <c r="M49"/>
      <c r="N49"/>
      <c r="O49"/>
      <c r="P49"/>
      <c r="Q49"/>
      <c r="R49"/>
      <c r="S49"/>
      <c r="T49"/>
      <c r="U49"/>
      <c r="V49"/>
    </row>
    <row r="50" spans="1:22" x14ac:dyDescent="0.2">
      <c r="A50"/>
      <c r="B50"/>
      <c r="C50"/>
      <c r="D50"/>
      <c r="E50"/>
      <c r="F50"/>
      <c r="G50"/>
      <c r="H50"/>
      <c r="I50"/>
      <c r="J50"/>
      <c r="K50"/>
      <c r="L50"/>
      <c r="M50"/>
      <c r="N50"/>
      <c r="O50"/>
      <c r="P50"/>
      <c r="Q50"/>
      <c r="R50"/>
      <c r="S50"/>
      <c r="T50"/>
      <c r="U50"/>
      <c r="V50"/>
    </row>
    <row r="51" spans="1:22" x14ac:dyDescent="0.2">
      <c r="A51"/>
      <c r="B51"/>
      <c r="C51"/>
      <c r="D51"/>
      <c r="E51"/>
      <c r="F51"/>
      <c r="G51"/>
      <c r="H51"/>
      <c r="I51"/>
      <c r="J51"/>
      <c r="K51"/>
      <c r="L51"/>
      <c r="M51"/>
      <c r="N51"/>
      <c r="O51"/>
      <c r="P51"/>
      <c r="Q51"/>
      <c r="R51"/>
      <c r="S51"/>
      <c r="T51"/>
      <c r="U51"/>
      <c r="V51"/>
    </row>
    <row r="52" spans="1:22" x14ac:dyDescent="0.2">
      <c r="A52"/>
      <c r="B52"/>
      <c r="C52"/>
      <c r="D52"/>
      <c r="E52"/>
      <c r="F52"/>
      <c r="G52"/>
      <c r="H52"/>
      <c r="I52"/>
      <c r="J52"/>
      <c r="K52"/>
      <c r="L52"/>
      <c r="M52"/>
      <c r="N52"/>
      <c r="O52"/>
      <c r="P52"/>
      <c r="Q52"/>
      <c r="R52"/>
      <c r="S52"/>
      <c r="T52"/>
      <c r="U52"/>
      <c r="V52"/>
    </row>
    <row r="53" spans="1:22" x14ac:dyDescent="0.2">
      <c r="A53"/>
      <c r="B53"/>
      <c r="C53"/>
      <c r="D53"/>
      <c r="E53"/>
      <c r="F53"/>
      <c r="G53"/>
      <c r="H53"/>
      <c r="I53"/>
      <c r="J53"/>
      <c r="K53"/>
      <c r="L53"/>
      <c r="M53"/>
      <c r="N53"/>
      <c r="O53"/>
      <c r="P53"/>
      <c r="Q53"/>
      <c r="R53"/>
      <c r="S53"/>
      <c r="T53"/>
      <c r="U53"/>
      <c r="V53"/>
    </row>
    <row r="54" spans="1:22" x14ac:dyDescent="0.2">
      <c r="A54"/>
      <c r="B54"/>
      <c r="C54"/>
      <c r="D54"/>
      <c r="E54"/>
      <c r="F54"/>
      <c r="G54"/>
      <c r="H54"/>
      <c r="I54"/>
      <c r="J54"/>
      <c r="K54"/>
      <c r="L54"/>
      <c r="M54"/>
      <c r="N54"/>
      <c r="O54"/>
      <c r="P54"/>
      <c r="Q54"/>
      <c r="R54"/>
      <c r="S54"/>
      <c r="T54"/>
      <c r="U54"/>
      <c r="V54"/>
    </row>
    <row r="55" spans="1:22" x14ac:dyDescent="0.2">
      <c r="A55"/>
      <c r="B55"/>
      <c r="C55"/>
      <c r="D55"/>
      <c r="E55"/>
      <c r="F55"/>
      <c r="G55"/>
      <c r="H55"/>
      <c r="I55"/>
      <c r="J55"/>
      <c r="K55"/>
      <c r="L55"/>
      <c r="M55"/>
      <c r="N55"/>
      <c r="O55"/>
      <c r="P55"/>
      <c r="Q55"/>
      <c r="R55"/>
      <c r="S55"/>
      <c r="T55"/>
      <c r="U55"/>
      <c r="V55"/>
    </row>
    <row r="56" spans="1:22" x14ac:dyDescent="0.2">
      <c r="A56"/>
      <c r="B56"/>
      <c r="C56"/>
      <c r="D56"/>
      <c r="E56"/>
      <c r="F56"/>
      <c r="G56"/>
      <c r="H56"/>
      <c r="I56"/>
      <c r="J56"/>
      <c r="K56"/>
      <c r="L56"/>
      <c r="M56"/>
      <c r="N56"/>
      <c r="O56"/>
      <c r="P56"/>
      <c r="Q56"/>
      <c r="R56"/>
      <c r="S56"/>
      <c r="T56"/>
      <c r="U56"/>
      <c r="V56"/>
    </row>
    <row r="57" spans="1:22" x14ac:dyDescent="0.2">
      <c r="A57"/>
      <c r="B57"/>
      <c r="C57"/>
      <c r="D57"/>
      <c r="E57"/>
      <c r="F57"/>
      <c r="G57"/>
      <c r="H57"/>
      <c r="I57"/>
      <c r="J57"/>
      <c r="K57"/>
      <c r="L57"/>
      <c r="M57"/>
      <c r="N57"/>
      <c r="O57"/>
      <c r="P57"/>
      <c r="Q57"/>
      <c r="R57"/>
      <c r="S57"/>
      <c r="T57"/>
      <c r="U57"/>
      <c r="V57"/>
    </row>
    <row r="58" spans="1:22" x14ac:dyDescent="0.2">
      <c r="A58"/>
      <c r="B58"/>
      <c r="C58"/>
      <c r="D58"/>
      <c r="E58"/>
      <c r="F58"/>
      <c r="G58"/>
      <c r="H58"/>
      <c r="I58"/>
      <c r="J58"/>
      <c r="K58"/>
      <c r="L58"/>
      <c r="M58"/>
      <c r="N58"/>
      <c r="O58"/>
      <c r="P58"/>
      <c r="Q58"/>
      <c r="R58"/>
      <c r="S58"/>
      <c r="T58"/>
      <c r="U58"/>
      <c r="V58"/>
    </row>
  </sheetData>
  <mergeCells count="17">
    <mergeCell ref="A3:F3"/>
    <mergeCell ref="A7:E7"/>
    <mergeCell ref="A8:E8"/>
    <mergeCell ref="A21:H21"/>
    <mergeCell ref="U21:V21"/>
    <mergeCell ref="P21:T21"/>
    <mergeCell ref="A39:H39"/>
    <mergeCell ref="P39:T39"/>
    <mergeCell ref="U39:V39"/>
    <mergeCell ref="A40:D41"/>
    <mergeCell ref="E40:E41"/>
    <mergeCell ref="F40:H40"/>
    <mergeCell ref="A42:D42"/>
    <mergeCell ref="A43:D43"/>
    <mergeCell ref="A44:D44"/>
    <mergeCell ref="A45:D45"/>
    <mergeCell ref="A46:D46"/>
  </mergeCells>
  <hyperlinks>
    <hyperlink ref="A8:E8" location="DailyDemandData!A1" display="Daily Demand Data"/>
    <hyperlink ref="A2" location="TOC!A1" display="Back to TOC"/>
  </hyperlinks>
  <pageMargins left="0.25" right="0.25" top="0.75" bottom="0.75" header="0.3" footer="0.3"/>
  <pageSetup paperSize="8" scale="90" orientation="landscape" r:id="rId1"/>
  <headerFooter>
    <oddHeader>&amp;C2014 AEMO Demand Review</oddHeader>
    <oddFooter>&amp;L© 2014 Australian Energy Market Operator&amp;R&amp;P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7"/>
  <sheetViews>
    <sheetView zoomScaleNormal="100" zoomScaleSheetLayoutView="110" zoomScalePageLayoutView="70" workbookViewId="0"/>
  </sheetViews>
  <sheetFormatPr defaultColWidth="9.140625" defaultRowHeight="12.75" x14ac:dyDescent="0.2"/>
  <cols>
    <col min="1" max="5" width="9.140625" style="111"/>
    <col min="6" max="6" width="11.85546875" style="111" customWidth="1"/>
    <col min="7" max="7" width="11" style="111" customWidth="1"/>
    <col min="8" max="8" width="12.42578125" style="111" customWidth="1"/>
    <col min="9" max="16384" width="9.140625" style="111"/>
  </cols>
  <sheetData>
    <row r="1" spans="1:22" x14ac:dyDescent="0.2">
      <c r="A1" s="7" t="s">
        <v>42</v>
      </c>
      <c r="B1"/>
      <c r="C1"/>
      <c r="D1"/>
      <c r="E1"/>
      <c r="F1"/>
      <c r="G1"/>
      <c r="H1"/>
      <c r="I1"/>
      <c r="J1"/>
      <c r="K1"/>
      <c r="L1"/>
      <c r="M1"/>
      <c r="N1"/>
      <c r="O1"/>
      <c r="P1"/>
      <c r="Q1"/>
      <c r="R1"/>
      <c r="S1"/>
      <c r="T1"/>
      <c r="U1"/>
      <c r="V1"/>
    </row>
    <row r="2" spans="1:22" x14ac:dyDescent="0.2">
      <c r="A2" s="10" t="s">
        <v>8</v>
      </c>
      <c r="B2"/>
      <c r="C2"/>
      <c r="D2"/>
      <c r="E2"/>
      <c r="F2"/>
      <c r="G2"/>
      <c r="H2"/>
      <c r="I2"/>
      <c r="J2"/>
      <c r="K2"/>
      <c r="L2"/>
      <c r="M2"/>
      <c r="N2"/>
      <c r="O2"/>
      <c r="P2"/>
      <c r="Q2"/>
      <c r="R2"/>
      <c r="S2"/>
      <c r="T2"/>
      <c r="U2"/>
      <c r="V2"/>
    </row>
    <row r="3" spans="1:22" ht="13.15" customHeight="1" x14ac:dyDescent="0.2">
      <c r="A3" s="118" t="s">
        <v>45</v>
      </c>
      <c r="B3" s="118"/>
      <c r="C3" s="118"/>
      <c r="D3" s="118"/>
      <c r="E3" s="118"/>
      <c r="F3" s="118"/>
      <c r="G3"/>
      <c r="H3"/>
      <c r="I3"/>
      <c r="J3"/>
      <c r="K3"/>
      <c r="L3"/>
      <c r="M3"/>
      <c r="N3"/>
      <c r="O3"/>
      <c r="P3"/>
      <c r="Q3"/>
      <c r="R3"/>
      <c r="S3"/>
      <c r="T3"/>
      <c r="U3"/>
      <c r="V3"/>
    </row>
    <row r="4" spans="1:22" ht="13.5" thickBot="1" x14ac:dyDescent="0.25">
      <c r="A4" s="4"/>
      <c r="B4" s="20" t="s">
        <v>7</v>
      </c>
      <c r="C4" s="21" t="s">
        <v>21</v>
      </c>
      <c r="D4" s="21" t="s">
        <v>10</v>
      </c>
      <c r="E4" s="21" t="s">
        <v>11</v>
      </c>
      <c r="F4" s="21" t="s">
        <v>12</v>
      </c>
      <c r="G4"/>
      <c r="H4"/>
      <c r="I4"/>
      <c r="J4"/>
      <c r="K4"/>
      <c r="L4"/>
      <c r="M4"/>
      <c r="N4"/>
      <c r="O4"/>
      <c r="P4"/>
      <c r="Q4"/>
      <c r="R4"/>
      <c r="S4"/>
      <c r="T4"/>
      <c r="U4"/>
      <c r="V4"/>
    </row>
    <row r="5" spans="1:22" ht="24" thickTop="1" thickBot="1" x14ac:dyDescent="0.25">
      <c r="A5" s="11" t="s">
        <v>9</v>
      </c>
      <c r="B5" s="22">
        <v>41667.6875</v>
      </c>
      <c r="C5" s="5">
        <v>10313</v>
      </c>
      <c r="D5" s="13">
        <v>8764.5928977044769</v>
      </c>
      <c r="E5" s="5">
        <v>9580.2394555459377</v>
      </c>
      <c r="F5" s="13">
        <v>10473.130239672861</v>
      </c>
      <c r="G5"/>
      <c r="H5"/>
      <c r="I5"/>
      <c r="J5"/>
      <c r="K5"/>
      <c r="L5"/>
      <c r="M5"/>
      <c r="N5"/>
      <c r="O5"/>
      <c r="P5"/>
      <c r="Q5"/>
      <c r="R5"/>
      <c r="S5"/>
      <c r="T5"/>
      <c r="U5"/>
      <c r="V5"/>
    </row>
    <row r="6" spans="1:22" x14ac:dyDescent="0.2">
      <c r="A6"/>
      <c r="B6"/>
      <c r="C6"/>
      <c r="D6"/>
      <c r="E6"/>
      <c r="F6"/>
      <c r="G6"/>
      <c r="H6"/>
      <c r="I6"/>
      <c r="J6"/>
      <c r="K6"/>
      <c r="L6"/>
      <c r="M6"/>
      <c r="N6"/>
      <c r="O6"/>
      <c r="P6"/>
      <c r="Q6"/>
      <c r="R6"/>
      <c r="S6"/>
      <c r="T6"/>
      <c r="U6"/>
      <c r="V6"/>
    </row>
    <row r="7" spans="1:22" x14ac:dyDescent="0.2">
      <c r="A7" s="118" t="s">
        <v>35</v>
      </c>
      <c r="B7" s="118"/>
      <c r="C7" s="118"/>
      <c r="D7" s="118"/>
      <c r="E7" s="118"/>
      <c r="F7"/>
      <c r="G7"/>
      <c r="H7"/>
      <c r="I7"/>
      <c r="J7"/>
      <c r="K7"/>
      <c r="L7"/>
      <c r="M7"/>
      <c r="N7"/>
      <c r="O7"/>
      <c r="P7"/>
      <c r="Q7"/>
      <c r="R7"/>
      <c r="S7"/>
      <c r="T7"/>
      <c r="U7"/>
      <c r="V7"/>
    </row>
    <row r="8" spans="1:22" ht="13.5" thickBot="1" x14ac:dyDescent="0.25">
      <c r="A8" s="125" t="s">
        <v>36</v>
      </c>
      <c r="B8" s="125"/>
      <c r="C8" s="125"/>
      <c r="D8" s="125"/>
      <c r="E8" s="126"/>
      <c r="F8"/>
      <c r="G8"/>
      <c r="H8"/>
      <c r="I8"/>
      <c r="J8"/>
      <c r="K8"/>
      <c r="L8"/>
      <c r="M8"/>
      <c r="N8"/>
      <c r="O8"/>
      <c r="P8"/>
      <c r="Q8"/>
      <c r="R8"/>
      <c r="S8"/>
      <c r="T8"/>
      <c r="U8"/>
      <c r="V8"/>
    </row>
    <row r="9" spans="1:22" x14ac:dyDescent="0.2">
      <c r="A9"/>
      <c r="B9"/>
      <c r="C9"/>
      <c r="D9"/>
      <c r="E9"/>
      <c r="F9"/>
      <c r="G9"/>
      <c r="H9"/>
      <c r="I9"/>
      <c r="J9"/>
      <c r="K9"/>
      <c r="L9"/>
      <c r="M9"/>
      <c r="N9"/>
      <c r="O9"/>
      <c r="P9"/>
      <c r="Q9"/>
      <c r="R9"/>
      <c r="S9"/>
      <c r="T9"/>
      <c r="U9"/>
      <c r="V9"/>
    </row>
    <row r="10" spans="1:22" x14ac:dyDescent="0.2">
      <c r="A10"/>
      <c r="B10"/>
      <c r="C10"/>
      <c r="D10"/>
      <c r="E10"/>
      <c r="F10"/>
      <c r="G10"/>
      <c r="H10"/>
      <c r="I10"/>
      <c r="J10"/>
      <c r="K10"/>
      <c r="L10"/>
      <c r="M10"/>
      <c r="N10"/>
      <c r="O10"/>
      <c r="P10"/>
      <c r="Q10"/>
      <c r="R10"/>
      <c r="S10"/>
      <c r="T10"/>
      <c r="U10"/>
      <c r="V10"/>
    </row>
    <row r="11" spans="1:22" x14ac:dyDescent="0.2">
      <c r="A11"/>
      <c r="B11"/>
      <c r="C11"/>
      <c r="D11"/>
      <c r="E11"/>
      <c r="F11"/>
      <c r="G11"/>
      <c r="H11"/>
      <c r="I11"/>
      <c r="J11"/>
      <c r="K11"/>
      <c r="L11"/>
      <c r="M11"/>
      <c r="N11"/>
      <c r="O11"/>
      <c r="P11"/>
      <c r="Q11"/>
      <c r="R11"/>
      <c r="S11"/>
      <c r="T11"/>
      <c r="U11"/>
      <c r="V11"/>
    </row>
    <row r="12" spans="1:22" x14ac:dyDescent="0.2">
      <c r="A12"/>
      <c r="B12"/>
      <c r="C12"/>
      <c r="D12"/>
      <c r="E12"/>
      <c r="F12"/>
      <c r="G12"/>
      <c r="H12"/>
      <c r="I12"/>
      <c r="J12"/>
      <c r="K12"/>
      <c r="L12"/>
      <c r="M12"/>
      <c r="N12"/>
      <c r="O12"/>
      <c r="P12"/>
      <c r="Q12"/>
      <c r="R12"/>
      <c r="S12"/>
      <c r="T12"/>
      <c r="U12"/>
      <c r="V12"/>
    </row>
    <row r="13" spans="1:22" x14ac:dyDescent="0.2">
      <c r="A13"/>
      <c r="B13"/>
      <c r="C13"/>
      <c r="D13"/>
      <c r="E13"/>
      <c r="F13"/>
      <c r="G13"/>
      <c r="H13"/>
      <c r="I13"/>
      <c r="J13"/>
      <c r="K13"/>
      <c r="L13"/>
      <c r="M13"/>
      <c r="N13"/>
      <c r="O13"/>
      <c r="P13"/>
      <c r="Q13"/>
      <c r="R13"/>
      <c r="S13"/>
      <c r="T13"/>
      <c r="U13"/>
      <c r="V13"/>
    </row>
    <row r="14" spans="1:22" x14ac:dyDescent="0.2">
      <c r="A14"/>
      <c r="B14"/>
      <c r="C14"/>
      <c r="D14"/>
      <c r="E14"/>
      <c r="F14"/>
      <c r="G14"/>
      <c r="H14"/>
      <c r="I14"/>
      <c r="J14"/>
      <c r="K14"/>
      <c r="L14"/>
      <c r="M14"/>
      <c r="N14"/>
      <c r="O14"/>
      <c r="P14"/>
      <c r="Q14"/>
      <c r="R14"/>
      <c r="S14"/>
      <c r="T14"/>
      <c r="U14"/>
      <c r="V14"/>
    </row>
    <row r="15" spans="1:22" x14ac:dyDescent="0.2">
      <c r="A15"/>
      <c r="B15"/>
      <c r="C15"/>
      <c r="D15"/>
      <c r="E15"/>
      <c r="F15"/>
      <c r="G15"/>
      <c r="H15"/>
      <c r="I15"/>
      <c r="J15"/>
      <c r="K15"/>
      <c r="L15"/>
      <c r="M15"/>
      <c r="N15"/>
      <c r="O15"/>
      <c r="P15"/>
      <c r="Q15"/>
      <c r="R15"/>
      <c r="S15"/>
      <c r="T15"/>
      <c r="U15"/>
      <c r="V15"/>
    </row>
    <row r="16" spans="1:22" x14ac:dyDescent="0.2">
      <c r="A16"/>
      <c r="B16"/>
      <c r="C16"/>
      <c r="D16"/>
      <c r="E16"/>
      <c r="F16"/>
      <c r="G16"/>
      <c r="H16"/>
      <c r="I16"/>
      <c r="J16"/>
      <c r="K16"/>
      <c r="L16"/>
      <c r="M16"/>
      <c r="N16"/>
      <c r="O16"/>
      <c r="P16"/>
      <c r="Q16"/>
      <c r="R16"/>
      <c r="S16"/>
      <c r="T16"/>
      <c r="U16"/>
      <c r="V16"/>
    </row>
    <row r="17" spans="1:22" x14ac:dyDescent="0.2">
      <c r="A17"/>
      <c r="B17"/>
      <c r="C17"/>
      <c r="D17"/>
      <c r="E17"/>
      <c r="F17"/>
      <c r="G17"/>
      <c r="H17"/>
      <c r="I17"/>
      <c r="J17"/>
      <c r="K17"/>
      <c r="L17"/>
      <c r="M17"/>
      <c r="N17"/>
      <c r="O17"/>
      <c r="P17"/>
      <c r="Q17"/>
      <c r="R17"/>
      <c r="S17"/>
      <c r="T17"/>
      <c r="U17"/>
      <c r="V17"/>
    </row>
    <row r="18" spans="1:22" x14ac:dyDescent="0.2">
      <c r="A18"/>
      <c r="B18"/>
      <c r="C18"/>
      <c r="D18"/>
      <c r="E18"/>
      <c r="F18"/>
      <c r="G18"/>
      <c r="H18"/>
      <c r="I18"/>
      <c r="J18"/>
      <c r="K18"/>
      <c r="L18"/>
      <c r="M18"/>
      <c r="N18"/>
      <c r="O18"/>
      <c r="P18"/>
      <c r="Q18"/>
      <c r="R18"/>
      <c r="S18"/>
      <c r="T18"/>
      <c r="U18"/>
      <c r="V18"/>
    </row>
    <row r="19" spans="1:22" x14ac:dyDescent="0.2">
      <c r="A19"/>
      <c r="B19"/>
      <c r="C19"/>
      <c r="D19"/>
      <c r="E19"/>
      <c r="F19"/>
      <c r="G19"/>
      <c r="H19"/>
      <c r="I19"/>
      <c r="J19"/>
      <c r="K19"/>
      <c r="L19"/>
      <c r="M19"/>
      <c r="N19"/>
      <c r="O19"/>
      <c r="P19"/>
      <c r="Q19"/>
      <c r="R19"/>
      <c r="S19"/>
      <c r="T19"/>
      <c r="U19"/>
      <c r="V19"/>
    </row>
    <row r="20" spans="1:22" ht="13.9" customHeight="1" x14ac:dyDescent="0.2">
      <c r="A20"/>
      <c r="B20"/>
      <c r="C20"/>
      <c r="D20"/>
      <c r="E20"/>
      <c r="F20"/>
      <c r="G20"/>
      <c r="H20"/>
      <c r="I20"/>
      <c r="J20"/>
      <c r="K20"/>
      <c r="L20"/>
      <c r="M20"/>
      <c r="N20"/>
      <c r="O20"/>
      <c r="P20"/>
      <c r="Q20"/>
      <c r="R20"/>
      <c r="S20"/>
      <c r="T20"/>
      <c r="U20"/>
      <c r="V20"/>
    </row>
    <row r="21" spans="1:22" ht="13.9" customHeight="1" x14ac:dyDescent="0.2">
      <c r="A21" s="118" t="s">
        <v>44</v>
      </c>
      <c r="B21" s="118"/>
      <c r="C21" s="118"/>
      <c r="D21" s="118"/>
      <c r="E21" s="118"/>
      <c r="F21" s="118"/>
      <c r="G21" s="118"/>
      <c r="H21" s="118"/>
      <c r="I21" s="18"/>
      <c r="J21" s="45"/>
      <c r="K21" s="49"/>
      <c r="L21" s="46"/>
      <c r="M21" s="46"/>
      <c r="N21" s="46"/>
      <c r="O21" s="46"/>
      <c r="P21" s="118"/>
      <c r="Q21" s="118"/>
      <c r="R21" s="118"/>
      <c r="S21" s="118"/>
      <c r="T21" s="118"/>
      <c r="U21" s="118"/>
      <c r="V21" s="118"/>
    </row>
    <row r="22" spans="1:22" s="115" customFormat="1" ht="64.150000000000006" customHeight="1" x14ac:dyDescent="0.2">
      <c r="A22" s="18" t="s">
        <v>1</v>
      </c>
      <c r="B22" s="18" t="s">
        <v>47</v>
      </c>
      <c r="C22" s="18" t="s">
        <v>48</v>
      </c>
      <c r="D22" s="18" t="s">
        <v>49</v>
      </c>
      <c r="E22" s="18" t="s">
        <v>63</v>
      </c>
      <c r="F22" s="18" t="s">
        <v>50</v>
      </c>
      <c r="G22" s="18" t="s">
        <v>51</v>
      </c>
      <c r="H22" s="39" t="s">
        <v>61</v>
      </c>
      <c r="I22" s="27"/>
      <c r="J22" s="27"/>
      <c r="K22" s="27"/>
      <c r="L22" s="27"/>
      <c r="M22" s="27"/>
      <c r="N22" s="27"/>
      <c r="O22" s="27"/>
      <c r="P22" s="27"/>
      <c r="Q22" s="27"/>
      <c r="R22" s="27"/>
      <c r="S22" s="27"/>
      <c r="T22" s="27"/>
      <c r="U22" s="27"/>
      <c r="V22" s="27"/>
    </row>
    <row r="23" spans="1:22" ht="13.9" customHeight="1" thickBot="1" x14ac:dyDescent="0.25">
      <c r="A23" s="6" t="s">
        <v>3</v>
      </c>
      <c r="B23" s="5">
        <v>10576</v>
      </c>
      <c r="C23" s="5">
        <v>9311.6</v>
      </c>
      <c r="D23" s="5">
        <v>5814.1332781456949</v>
      </c>
      <c r="E23" s="26">
        <v>0.54974785156445682</v>
      </c>
      <c r="F23" s="28">
        <v>43.3</v>
      </c>
      <c r="G23" s="28">
        <v>24.608609271523179</v>
      </c>
      <c r="H23" s="5">
        <v>2</v>
      </c>
      <c r="I23"/>
      <c r="J23"/>
      <c r="K23"/>
      <c r="L23"/>
      <c r="M23"/>
      <c r="N23"/>
      <c r="O23"/>
      <c r="P23"/>
      <c r="Q23"/>
      <c r="R23"/>
      <c r="S23"/>
      <c r="T23"/>
      <c r="U23"/>
      <c r="V23"/>
    </row>
    <row r="24" spans="1:22" ht="13.9" customHeight="1" thickBot="1" x14ac:dyDescent="0.25">
      <c r="A24" s="6" t="s">
        <v>4</v>
      </c>
      <c r="B24" s="5">
        <v>10105</v>
      </c>
      <c r="C24" s="5">
        <v>9418.1</v>
      </c>
      <c r="D24" s="5">
        <v>5942.2309602649011</v>
      </c>
      <c r="E24" s="26">
        <v>0.58804858587480469</v>
      </c>
      <c r="F24" s="28">
        <v>43.1</v>
      </c>
      <c r="G24" s="28">
        <v>26.250331125827817</v>
      </c>
      <c r="H24" s="5">
        <v>5</v>
      </c>
      <c r="I24" s="33"/>
      <c r="J24"/>
      <c r="K24"/>
      <c r="L24"/>
      <c r="M24"/>
      <c r="N24"/>
      <c r="O24"/>
      <c r="P24"/>
      <c r="Q24"/>
      <c r="R24"/>
      <c r="S24"/>
      <c r="T24"/>
      <c r="U24"/>
      <c r="V24"/>
    </row>
    <row r="25" spans="1:22" ht="13.9" customHeight="1" thickBot="1" x14ac:dyDescent="0.25">
      <c r="A25" s="6" t="s">
        <v>5</v>
      </c>
      <c r="B25" s="5">
        <v>9914</v>
      </c>
      <c r="C25" s="5">
        <v>8482.1</v>
      </c>
      <c r="D25" s="5">
        <v>5759.260761589404</v>
      </c>
      <c r="E25" s="26">
        <v>0.58092200540542704</v>
      </c>
      <c r="F25" s="28">
        <v>39.299999999999997</v>
      </c>
      <c r="G25" s="28">
        <v>24.067880794701992</v>
      </c>
      <c r="H25" s="5">
        <v>3</v>
      </c>
      <c r="I25" s="33"/>
      <c r="J25"/>
      <c r="K25"/>
      <c r="L25"/>
      <c r="M25"/>
      <c r="N25"/>
      <c r="O25"/>
      <c r="P25"/>
      <c r="Q25"/>
      <c r="R25"/>
      <c r="S25"/>
      <c r="T25"/>
      <c r="U25"/>
      <c r="V25"/>
    </row>
    <row r="26" spans="1:22" ht="13.9" customHeight="1" thickBot="1" x14ac:dyDescent="0.25">
      <c r="A26" s="6" t="s">
        <v>18</v>
      </c>
      <c r="B26" s="5">
        <v>9174</v>
      </c>
      <c r="C26" s="5">
        <v>8595.2999999999993</v>
      </c>
      <c r="D26" s="5">
        <v>5784.9433936403511</v>
      </c>
      <c r="E26" s="26">
        <v>0.63058026963596592</v>
      </c>
      <c r="F26" s="28">
        <v>34.4</v>
      </c>
      <c r="G26" s="28">
        <v>24.75960264900662</v>
      </c>
      <c r="H26" s="5">
        <v>3</v>
      </c>
      <c r="I26" s="33"/>
      <c r="J26"/>
      <c r="K26"/>
      <c r="L26"/>
      <c r="M26"/>
      <c r="N26"/>
      <c r="O26"/>
      <c r="P26"/>
      <c r="Q26"/>
      <c r="R26"/>
      <c r="S26"/>
      <c r="T26"/>
      <c r="U26"/>
      <c r="V26"/>
    </row>
    <row r="27" spans="1:22" ht="13.9" customHeight="1" thickBot="1" x14ac:dyDescent="0.25">
      <c r="A27" s="6" t="s">
        <v>6</v>
      </c>
      <c r="B27" s="5">
        <v>9774</v>
      </c>
      <c r="C27" s="5">
        <v>9145.1</v>
      </c>
      <c r="D27" s="5">
        <v>5712.4042494481237</v>
      </c>
      <c r="E27" s="26">
        <v>0.58444897170535337</v>
      </c>
      <c r="F27" s="28">
        <v>36</v>
      </c>
      <c r="G27" s="28">
        <v>25.834105960264903</v>
      </c>
      <c r="H27" s="5">
        <v>3</v>
      </c>
      <c r="I27" s="33"/>
      <c r="J27"/>
      <c r="K27"/>
      <c r="L27"/>
      <c r="M27"/>
      <c r="N27"/>
      <c r="O27"/>
      <c r="P27"/>
      <c r="Q27"/>
      <c r="R27"/>
      <c r="S27"/>
      <c r="T27"/>
      <c r="U27"/>
      <c r="V27"/>
    </row>
    <row r="28" spans="1:22" ht="13.9" customHeight="1" thickBot="1" x14ac:dyDescent="0.25">
      <c r="A28" s="6" t="s">
        <v>74</v>
      </c>
      <c r="B28" s="5">
        <v>10313</v>
      </c>
      <c r="C28" s="5">
        <v>9569.7999999999993</v>
      </c>
      <c r="D28" s="5">
        <v>5593.845336644592</v>
      </c>
      <c r="E28" s="26">
        <v>0.54240718865941939</v>
      </c>
      <c r="F28" s="28">
        <v>42</v>
      </c>
      <c r="G28" s="28">
        <v>25.117880794701993</v>
      </c>
      <c r="H28" s="5">
        <v>4</v>
      </c>
      <c r="I28" s="33"/>
      <c r="J28"/>
      <c r="K28"/>
      <c r="L28"/>
      <c r="M28"/>
      <c r="N28"/>
      <c r="O28"/>
      <c r="P28"/>
      <c r="Q28"/>
      <c r="R28"/>
      <c r="S28"/>
      <c r="T28"/>
      <c r="U28"/>
      <c r="V28"/>
    </row>
    <row r="29" spans="1:22" ht="13.9" customHeight="1" x14ac:dyDescent="0.2">
      <c r="A29"/>
      <c r="B29"/>
      <c r="C29"/>
      <c r="D29"/>
      <c r="E29"/>
      <c r="F29"/>
      <c r="G29"/>
      <c r="H29"/>
      <c r="I29"/>
      <c r="J29"/>
      <c r="K29"/>
      <c r="L29"/>
      <c r="M29"/>
      <c r="N29"/>
      <c r="O29"/>
      <c r="P29"/>
      <c r="Q29"/>
      <c r="R29"/>
      <c r="S29"/>
      <c r="T29"/>
      <c r="U29"/>
      <c r="V29"/>
    </row>
    <row r="30" spans="1:22" ht="13.9" customHeight="1" x14ac:dyDescent="0.2">
      <c r="A30"/>
      <c r="B30"/>
      <c r="C30"/>
      <c r="D30"/>
      <c r="E30"/>
      <c r="F30"/>
      <c r="G30"/>
      <c r="H30"/>
      <c r="I30"/>
      <c r="J30"/>
      <c r="K30"/>
      <c r="L30"/>
      <c r="M30"/>
      <c r="N30"/>
      <c r="O30"/>
      <c r="P30"/>
      <c r="Q30"/>
      <c r="R30"/>
      <c r="S30"/>
      <c r="T30"/>
      <c r="U30"/>
      <c r="V30"/>
    </row>
    <row r="31" spans="1:22" ht="13.9" customHeight="1" x14ac:dyDescent="0.2">
      <c r="A31"/>
      <c r="B31"/>
      <c r="C31"/>
      <c r="D31"/>
      <c r="E31"/>
      <c r="F31"/>
      <c r="G31"/>
      <c r="H31"/>
      <c r="I31"/>
      <c r="J31"/>
      <c r="K31"/>
      <c r="L31"/>
      <c r="M31"/>
      <c r="N31"/>
      <c r="O31"/>
      <c r="P31"/>
      <c r="Q31"/>
      <c r="R31"/>
      <c r="S31"/>
      <c r="T31"/>
      <c r="U31"/>
      <c r="V31"/>
    </row>
    <row r="32" spans="1:22" ht="13.9" customHeight="1" x14ac:dyDescent="0.2">
      <c r="A32"/>
      <c r="B32"/>
      <c r="C32"/>
      <c r="D32"/>
      <c r="E32"/>
      <c r="F32"/>
      <c r="G32"/>
      <c r="H32"/>
      <c r="I32"/>
      <c r="J32"/>
      <c r="K32"/>
      <c r="L32"/>
      <c r="M32"/>
      <c r="N32"/>
      <c r="O32"/>
      <c r="P32"/>
      <c r="Q32"/>
      <c r="R32"/>
      <c r="S32"/>
      <c r="T32"/>
      <c r="U32"/>
      <c r="V32"/>
    </row>
    <row r="33" spans="1:22" ht="13.9" customHeight="1" x14ac:dyDescent="0.2">
      <c r="A33"/>
      <c r="B33"/>
      <c r="C33"/>
      <c r="D33"/>
      <c r="E33"/>
      <c r="F33"/>
      <c r="G33"/>
      <c r="H33"/>
      <c r="I33"/>
      <c r="J33"/>
      <c r="K33"/>
      <c r="L33"/>
      <c r="M33"/>
      <c r="N33"/>
      <c r="O33"/>
      <c r="P33"/>
      <c r="Q33"/>
      <c r="R33"/>
      <c r="S33"/>
      <c r="T33"/>
      <c r="U33"/>
      <c r="V33"/>
    </row>
    <row r="34" spans="1:22" ht="13.9" customHeight="1" x14ac:dyDescent="0.2">
      <c r="A34"/>
      <c r="B34"/>
      <c r="C34"/>
      <c r="D34"/>
      <c r="E34"/>
      <c r="F34"/>
      <c r="G34"/>
      <c r="H34"/>
      <c r="I34"/>
      <c r="J34"/>
      <c r="K34"/>
      <c r="L34"/>
      <c r="M34"/>
      <c r="N34"/>
      <c r="O34"/>
      <c r="P34"/>
      <c r="Q34"/>
      <c r="R34"/>
      <c r="S34"/>
      <c r="T34"/>
      <c r="U34"/>
      <c r="V34"/>
    </row>
    <row r="35" spans="1:22" ht="13.9" customHeight="1" x14ac:dyDescent="0.2">
      <c r="A35"/>
      <c r="B35"/>
      <c r="C35"/>
      <c r="D35"/>
      <c r="E35"/>
      <c r="F35"/>
      <c r="G35"/>
      <c r="H35"/>
      <c r="I35"/>
      <c r="J35"/>
      <c r="K35"/>
      <c r="L35"/>
      <c r="M35"/>
      <c r="N35"/>
      <c r="O35"/>
      <c r="P35"/>
      <c r="Q35"/>
      <c r="R35"/>
      <c r="S35"/>
      <c r="T35"/>
      <c r="U35"/>
      <c r="V35"/>
    </row>
    <row r="36" spans="1:22" ht="13.9" customHeight="1" x14ac:dyDescent="0.2">
      <c r="A36"/>
      <c r="B36"/>
      <c r="C36"/>
      <c r="D36"/>
      <c r="E36"/>
      <c r="F36"/>
      <c r="G36"/>
      <c r="H36"/>
      <c r="I36"/>
      <c r="J36"/>
      <c r="K36"/>
      <c r="L36"/>
      <c r="M36"/>
      <c r="N36"/>
      <c r="O36"/>
      <c r="P36"/>
      <c r="Q36"/>
      <c r="R36"/>
      <c r="S36"/>
      <c r="T36"/>
      <c r="U36"/>
      <c r="V36"/>
    </row>
    <row r="37" spans="1:22" ht="13.9" customHeight="1" x14ac:dyDescent="0.2">
      <c r="A37" s="33"/>
      <c r="B37" s="33"/>
      <c r="C37" s="33"/>
      <c r="D37" s="33"/>
      <c r="E37" s="33"/>
      <c r="F37" s="33"/>
      <c r="G37" s="33"/>
      <c r="H37" s="33"/>
      <c r="I37" s="33"/>
      <c r="J37" s="33"/>
      <c r="K37" s="33"/>
      <c r="L37" s="33"/>
      <c r="M37" s="33"/>
      <c r="N37" s="33"/>
      <c r="O37" s="33"/>
      <c r="P37" s="33"/>
      <c r="Q37" s="33"/>
      <c r="R37" s="33"/>
      <c r="S37" s="33"/>
      <c r="T37" s="33"/>
      <c r="U37" s="33"/>
      <c r="V37" s="33"/>
    </row>
    <row r="38" spans="1:22" ht="13.9" customHeight="1" x14ac:dyDescent="0.2">
      <c r="A38"/>
      <c r="B38"/>
      <c r="C38"/>
      <c r="D38"/>
      <c r="E38"/>
      <c r="F38"/>
      <c r="G38"/>
      <c r="H38"/>
      <c r="I38"/>
      <c r="J38"/>
      <c r="K38"/>
      <c r="L38"/>
      <c r="M38"/>
      <c r="N38"/>
      <c r="O38"/>
      <c r="P38"/>
      <c r="Q38"/>
      <c r="R38"/>
      <c r="S38"/>
      <c r="T38"/>
      <c r="U38"/>
      <c r="V38"/>
    </row>
    <row r="39" spans="1:22" ht="13.9" customHeight="1" x14ac:dyDescent="0.2">
      <c r="A39" s="118" t="s">
        <v>43</v>
      </c>
      <c r="B39" s="118"/>
      <c r="C39" s="118"/>
      <c r="D39" s="118"/>
      <c r="E39" s="118"/>
      <c r="F39" s="118"/>
      <c r="G39" s="118"/>
      <c r="H39" s="118"/>
      <c r="I39" s="19"/>
      <c r="J39" s="45" t="s">
        <v>66</v>
      </c>
      <c r="K39" s="43">
        <v>41667.6875</v>
      </c>
      <c r="L39" s="18"/>
      <c r="M39" s="18"/>
      <c r="N39" s="18"/>
      <c r="O39" s="18"/>
      <c r="P39" s="118"/>
      <c r="Q39" s="118"/>
      <c r="R39" s="118"/>
      <c r="S39" s="118"/>
      <c r="T39" s="118"/>
      <c r="U39" s="118"/>
      <c r="V39" s="118"/>
    </row>
    <row r="40" spans="1:22" ht="13.9" customHeight="1" thickBot="1" x14ac:dyDescent="0.25">
      <c r="A40" s="118" t="s">
        <v>17</v>
      </c>
      <c r="B40" s="118"/>
      <c r="C40" s="118"/>
      <c r="D40" s="119"/>
      <c r="E40" s="120" t="s">
        <v>9</v>
      </c>
      <c r="F40" s="122" t="s">
        <v>37</v>
      </c>
      <c r="G40" s="123"/>
      <c r="H40" s="124"/>
      <c r="I40"/>
      <c r="J40"/>
      <c r="K40"/>
      <c r="L40"/>
      <c r="M40"/>
      <c r="N40"/>
      <c r="O40"/>
      <c r="P40"/>
      <c r="Q40"/>
      <c r="R40"/>
      <c r="S40"/>
      <c r="T40"/>
      <c r="U40"/>
      <c r="V40"/>
    </row>
    <row r="41" spans="1:22" ht="30.6" customHeight="1" thickTop="1" thickBot="1" x14ac:dyDescent="0.25">
      <c r="A41" s="118"/>
      <c r="B41" s="118"/>
      <c r="C41" s="118"/>
      <c r="D41" s="119"/>
      <c r="E41" s="121"/>
      <c r="F41" s="21" t="s">
        <v>14</v>
      </c>
      <c r="G41" s="21" t="s">
        <v>15</v>
      </c>
      <c r="H41" s="21" t="s">
        <v>16</v>
      </c>
      <c r="I41"/>
      <c r="J41"/>
      <c r="K41"/>
      <c r="L41"/>
      <c r="M41"/>
      <c r="N41"/>
      <c r="O41"/>
      <c r="P41"/>
      <c r="Q41"/>
      <c r="R41"/>
      <c r="S41"/>
      <c r="T41"/>
      <c r="U41"/>
      <c r="V41"/>
    </row>
    <row r="42" spans="1:22" ht="13.15" customHeight="1" thickTop="1" thickBot="1" x14ac:dyDescent="0.25">
      <c r="A42" s="117">
        <v>41667.6875</v>
      </c>
      <c r="B42" s="117"/>
      <c r="C42" s="117"/>
      <c r="D42" s="117"/>
      <c r="E42" s="5">
        <v>10313</v>
      </c>
      <c r="F42" s="108">
        <v>42</v>
      </c>
      <c r="G42" s="28">
        <v>24.5</v>
      </c>
      <c r="H42" s="108">
        <v>33.25</v>
      </c>
      <c r="I42"/>
      <c r="J42"/>
      <c r="K42"/>
      <c r="L42"/>
      <c r="M42"/>
      <c r="N42"/>
      <c r="O42"/>
      <c r="P42"/>
      <c r="Q42"/>
      <c r="R42"/>
      <c r="S42"/>
      <c r="T42"/>
      <c r="U42"/>
      <c r="V42"/>
    </row>
    <row r="43" spans="1:22" ht="13.15" customHeight="1" thickBot="1" x14ac:dyDescent="0.25">
      <c r="A43" s="117">
        <v>41655.666666666664</v>
      </c>
      <c r="B43" s="117"/>
      <c r="C43" s="117"/>
      <c r="D43" s="117"/>
      <c r="E43" s="5">
        <v>10307</v>
      </c>
      <c r="F43" s="108">
        <v>43.9</v>
      </c>
      <c r="G43" s="28">
        <v>27</v>
      </c>
      <c r="H43" s="108">
        <v>35.450000000000003</v>
      </c>
      <c r="I43"/>
      <c r="J43"/>
      <c r="K43"/>
      <c r="L43"/>
      <c r="M43"/>
      <c r="N43"/>
      <c r="O43"/>
      <c r="P43"/>
      <c r="Q43"/>
      <c r="R43"/>
      <c r="S43"/>
      <c r="T43"/>
      <c r="U43"/>
      <c r="V43"/>
    </row>
    <row r="44" spans="1:22" ht="13.15" customHeight="1" thickBot="1" x14ac:dyDescent="0.25">
      <c r="A44" s="117">
        <v>41656.645833333336</v>
      </c>
      <c r="B44" s="117"/>
      <c r="C44" s="117"/>
      <c r="D44" s="117"/>
      <c r="E44" s="5">
        <v>10263</v>
      </c>
      <c r="F44" s="108">
        <v>43.9</v>
      </c>
      <c r="G44" s="28">
        <v>25.6</v>
      </c>
      <c r="H44" s="108">
        <v>34.75</v>
      </c>
      <c r="I44"/>
      <c r="J44"/>
      <c r="K44"/>
      <c r="L44"/>
      <c r="M44"/>
      <c r="N44"/>
      <c r="O44"/>
      <c r="P44"/>
      <c r="Q44"/>
      <c r="R44"/>
      <c r="S44"/>
      <c r="T44"/>
      <c r="U44"/>
      <c r="V44"/>
    </row>
    <row r="45" spans="1:22" ht="13.15" customHeight="1" thickBot="1" x14ac:dyDescent="0.25">
      <c r="A45" s="117">
        <v>41653.666666666664</v>
      </c>
      <c r="B45" s="117"/>
      <c r="C45" s="117"/>
      <c r="D45" s="117"/>
      <c r="E45" s="5">
        <v>10151</v>
      </c>
      <c r="F45" s="108">
        <v>42.8</v>
      </c>
      <c r="G45" s="28">
        <v>18.3</v>
      </c>
      <c r="H45" s="108">
        <v>30.549999999999997</v>
      </c>
      <c r="I45"/>
      <c r="J45"/>
      <c r="K45"/>
      <c r="L45"/>
      <c r="M45"/>
      <c r="N45"/>
      <c r="O45"/>
      <c r="P45"/>
      <c r="Q45"/>
      <c r="R45"/>
      <c r="S45"/>
      <c r="T45"/>
      <c r="U45"/>
      <c r="V45"/>
    </row>
    <row r="46" spans="1:22" ht="13.15" customHeight="1" thickBot="1" x14ac:dyDescent="0.25">
      <c r="A46" s="117">
        <v>41654.645833333336</v>
      </c>
      <c r="B46" s="117"/>
      <c r="C46" s="117"/>
      <c r="D46" s="117"/>
      <c r="E46" s="5">
        <v>10126</v>
      </c>
      <c r="F46" s="108">
        <v>41.7</v>
      </c>
      <c r="G46" s="28">
        <v>28.6</v>
      </c>
      <c r="H46" s="108">
        <v>35.150000000000006</v>
      </c>
      <c r="I46"/>
      <c r="J46"/>
      <c r="K46"/>
      <c r="L46"/>
      <c r="M46"/>
      <c r="N46"/>
      <c r="O46"/>
      <c r="P46"/>
      <c r="Q46"/>
      <c r="R46"/>
      <c r="S46"/>
      <c r="T46"/>
      <c r="U46"/>
      <c r="V46"/>
    </row>
    <row r="47" spans="1:22" x14ac:dyDescent="0.2">
      <c r="A47"/>
      <c r="B47"/>
      <c r="C47"/>
      <c r="D47"/>
      <c r="E47"/>
      <c r="F47"/>
      <c r="G47"/>
      <c r="H47"/>
      <c r="I47"/>
      <c r="J47"/>
      <c r="K47"/>
      <c r="L47"/>
      <c r="M47"/>
      <c r="N47"/>
      <c r="O47"/>
      <c r="P47"/>
      <c r="Q47"/>
      <c r="R47"/>
      <c r="S47"/>
      <c r="T47"/>
      <c r="U47"/>
      <c r="V47"/>
    </row>
    <row r="48" spans="1:22" x14ac:dyDescent="0.2">
      <c r="A48"/>
      <c r="B48"/>
      <c r="C48"/>
      <c r="D48"/>
      <c r="E48"/>
      <c r="F48"/>
      <c r="G48"/>
      <c r="H48"/>
      <c r="I48"/>
      <c r="J48"/>
      <c r="K48"/>
      <c r="L48"/>
      <c r="M48"/>
      <c r="N48"/>
      <c r="O48"/>
      <c r="P48"/>
      <c r="Q48"/>
      <c r="R48"/>
      <c r="S48"/>
      <c r="T48"/>
      <c r="U48"/>
      <c r="V48"/>
    </row>
    <row r="49" spans="1:22" x14ac:dyDescent="0.2">
      <c r="A49"/>
      <c r="B49"/>
      <c r="C49"/>
      <c r="D49"/>
      <c r="E49"/>
      <c r="F49"/>
      <c r="G49"/>
      <c r="H49"/>
      <c r="I49"/>
      <c r="J49"/>
      <c r="K49"/>
      <c r="L49"/>
      <c r="M49"/>
      <c r="N49"/>
      <c r="O49"/>
      <c r="P49"/>
      <c r="Q49"/>
      <c r="R49"/>
      <c r="S49"/>
      <c r="T49"/>
      <c r="U49"/>
      <c r="V49"/>
    </row>
    <row r="50" spans="1:22" x14ac:dyDescent="0.2">
      <c r="A50"/>
      <c r="B50"/>
      <c r="C50"/>
      <c r="D50"/>
      <c r="E50"/>
      <c r="F50"/>
      <c r="G50"/>
      <c r="H50"/>
      <c r="I50"/>
      <c r="J50"/>
      <c r="K50"/>
      <c r="L50"/>
      <c r="M50"/>
      <c r="N50"/>
      <c r="O50"/>
      <c r="P50"/>
      <c r="Q50"/>
      <c r="R50"/>
      <c r="S50"/>
      <c r="T50"/>
      <c r="U50"/>
      <c r="V50"/>
    </row>
    <row r="51" spans="1:22" x14ac:dyDescent="0.2">
      <c r="A51"/>
      <c r="B51"/>
      <c r="C51"/>
      <c r="D51"/>
      <c r="E51"/>
      <c r="F51"/>
      <c r="G51"/>
      <c r="H51"/>
      <c r="I51"/>
      <c r="J51"/>
      <c r="K51"/>
      <c r="L51"/>
      <c r="M51"/>
      <c r="N51"/>
      <c r="O51"/>
      <c r="P51"/>
      <c r="Q51"/>
      <c r="R51"/>
      <c r="S51"/>
      <c r="T51"/>
      <c r="U51"/>
      <c r="V51"/>
    </row>
    <row r="52" spans="1:22" x14ac:dyDescent="0.2">
      <c r="A52"/>
      <c r="B52"/>
      <c r="C52"/>
      <c r="D52"/>
      <c r="E52"/>
      <c r="F52"/>
      <c r="G52"/>
      <c r="H52"/>
      <c r="I52"/>
      <c r="J52"/>
      <c r="K52"/>
      <c r="L52"/>
      <c r="M52"/>
      <c r="N52"/>
      <c r="O52"/>
      <c r="P52"/>
      <c r="Q52"/>
      <c r="R52"/>
      <c r="S52"/>
      <c r="T52"/>
      <c r="U52"/>
      <c r="V52"/>
    </row>
    <row r="53" spans="1:22" x14ac:dyDescent="0.2">
      <c r="A53"/>
      <c r="B53"/>
      <c r="C53"/>
      <c r="D53"/>
      <c r="E53"/>
      <c r="F53"/>
      <c r="G53"/>
      <c r="H53"/>
      <c r="I53"/>
      <c r="J53"/>
      <c r="K53"/>
      <c r="L53"/>
      <c r="M53"/>
      <c r="N53"/>
      <c r="O53"/>
      <c r="P53"/>
      <c r="Q53"/>
      <c r="R53"/>
      <c r="S53"/>
      <c r="T53"/>
      <c r="U53"/>
      <c r="V53"/>
    </row>
    <row r="54" spans="1:22" x14ac:dyDescent="0.2">
      <c r="A54"/>
      <c r="B54"/>
      <c r="C54"/>
      <c r="D54"/>
      <c r="E54"/>
      <c r="F54"/>
      <c r="G54"/>
      <c r="H54"/>
      <c r="I54"/>
      <c r="J54"/>
      <c r="K54"/>
      <c r="L54"/>
      <c r="M54"/>
      <c r="N54"/>
      <c r="O54"/>
      <c r="P54"/>
      <c r="Q54"/>
      <c r="R54"/>
      <c r="S54"/>
      <c r="T54"/>
      <c r="U54"/>
      <c r="V54"/>
    </row>
    <row r="55" spans="1:22" x14ac:dyDescent="0.2">
      <c r="A55"/>
      <c r="B55"/>
      <c r="C55"/>
      <c r="D55"/>
      <c r="E55"/>
      <c r="F55"/>
      <c r="G55"/>
      <c r="H55"/>
      <c r="I55"/>
      <c r="J55"/>
      <c r="K55"/>
      <c r="L55"/>
      <c r="M55"/>
      <c r="N55"/>
      <c r="O55"/>
      <c r="P55"/>
      <c r="Q55"/>
      <c r="R55"/>
      <c r="S55"/>
      <c r="T55"/>
      <c r="U55"/>
      <c r="V55"/>
    </row>
    <row r="56" spans="1:22" x14ac:dyDescent="0.2">
      <c r="A56"/>
      <c r="B56"/>
      <c r="C56"/>
      <c r="D56"/>
      <c r="E56"/>
      <c r="F56"/>
      <c r="G56"/>
      <c r="H56"/>
      <c r="I56"/>
      <c r="J56"/>
      <c r="K56"/>
      <c r="L56"/>
      <c r="M56"/>
      <c r="N56"/>
      <c r="O56"/>
      <c r="P56"/>
      <c r="Q56"/>
      <c r="R56"/>
      <c r="S56"/>
      <c r="T56"/>
      <c r="U56"/>
      <c r="V56"/>
    </row>
    <row r="57" spans="1:22" x14ac:dyDescent="0.2">
      <c r="A57"/>
      <c r="B57"/>
      <c r="C57"/>
      <c r="D57"/>
      <c r="E57"/>
      <c r="F57"/>
      <c r="G57"/>
      <c r="H57"/>
      <c r="I57"/>
      <c r="J57"/>
      <c r="K57"/>
      <c r="L57"/>
      <c r="M57"/>
      <c r="N57"/>
      <c r="O57"/>
      <c r="P57"/>
      <c r="Q57"/>
      <c r="R57"/>
      <c r="S57"/>
      <c r="T57"/>
      <c r="U57"/>
      <c r="V57"/>
    </row>
  </sheetData>
  <mergeCells count="17">
    <mergeCell ref="A42:D42"/>
    <mergeCell ref="A43:D43"/>
    <mergeCell ref="A44:D44"/>
    <mergeCell ref="A45:D45"/>
    <mergeCell ref="A46:D46"/>
    <mergeCell ref="A3:F3"/>
    <mergeCell ref="A39:H39"/>
    <mergeCell ref="P39:T39"/>
    <mergeCell ref="U39:V39"/>
    <mergeCell ref="A40:D41"/>
    <mergeCell ref="E40:E41"/>
    <mergeCell ref="F40:H40"/>
    <mergeCell ref="U21:V21"/>
    <mergeCell ref="A7:E7"/>
    <mergeCell ref="A8:E8"/>
    <mergeCell ref="A21:H21"/>
    <mergeCell ref="P21:T21"/>
  </mergeCells>
  <hyperlinks>
    <hyperlink ref="A8:E8" location="DailyDemandData!A1" display="Daily Demand Data"/>
    <hyperlink ref="A2" location="TOC!A1" display="Back to TOC"/>
  </hyperlinks>
  <pageMargins left="0.25" right="0.25" top="0.75" bottom="0.75" header="0.3" footer="0.3"/>
  <pageSetup paperSize="8" scale="91" orientation="landscape" r:id="rId1"/>
  <headerFooter>
    <oddHeader>&amp;C2014 AEMO Demand Review</oddHeader>
    <oddFooter>&amp;L© 2014 Australian Energy Market Operator&amp;R&amp;P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56"/>
  <sheetViews>
    <sheetView topLeftCell="A10" zoomScaleNormal="100" zoomScaleSheetLayoutView="100" zoomScalePageLayoutView="70" workbookViewId="0">
      <selection activeCell="C27" sqref="C27"/>
    </sheetView>
  </sheetViews>
  <sheetFormatPr defaultColWidth="9.140625" defaultRowHeight="12.75" x14ac:dyDescent="0.2"/>
  <cols>
    <col min="1" max="5" width="9.140625" style="111"/>
    <col min="6" max="6" width="12.42578125" style="111" customWidth="1"/>
    <col min="7" max="7" width="10.7109375" style="111" customWidth="1"/>
    <col min="8" max="8" width="12.42578125" style="111" customWidth="1"/>
    <col min="9" max="16384" width="9.140625" style="111"/>
  </cols>
  <sheetData>
    <row r="1" spans="1:22" x14ac:dyDescent="0.2">
      <c r="A1" s="7" t="s">
        <v>55</v>
      </c>
      <c r="B1"/>
      <c r="C1"/>
      <c r="D1"/>
      <c r="E1"/>
      <c r="F1"/>
      <c r="G1"/>
      <c r="H1"/>
      <c r="I1"/>
      <c r="J1"/>
      <c r="K1"/>
      <c r="L1"/>
      <c r="M1"/>
      <c r="N1"/>
      <c r="O1"/>
      <c r="P1"/>
      <c r="Q1"/>
      <c r="R1"/>
      <c r="S1"/>
      <c r="T1"/>
      <c r="U1"/>
      <c r="V1"/>
    </row>
    <row r="2" spans="1:22" x14ac:dyDescent="0.2">
      <c r="A2" s="10" t="s">
        <v>8</v>
      </c>
      <c r="B2"/>
      <c r="C2"/>
      <c r="D2"/>
      <c r="E2"/>
      <c r="F2"/>
      <c r="G2"/>
      <c r="H2"/>
      <c r="I2"/>
      <c r="J2"/>
      <c r="K2"/>
      <c r="L2"/>
      <c r="M2"/>
      <c r="N2"/>
      <c r="O2"/>
      <c r="P2"/>
      <c r="Q2"/>
      <c r="R2"/>
      <c r="S2"/>
      <c r="T2"/>
      <c r="U2"/>
      <c r="V2"/>
    </row>
    <row r="3" spans="1:22" ht="13.15" customHeight="1" x14ac:dyDescent="0.2">
      <c r="A3" s="118" t="s">
        <v>71</v>
      </c>
      <c r="B3" s="118"/>
      <c r="C3" s="118"/>
      <c r="D3" s="118"/>
      <c r="E3" s="118"/>
      <c r="F3" s="118"/>
      <c r="G3"/>
      <c r="H3"/>
      <c r="I3"/>
      <c r="J3"/>
      <c r="K3"/>
      <c r="L3"/>
      <c r="M3"/>
      <c r="N3"/>
      <c r="O3"/>
      <c r="P3"/>
      <c r="Q3"/>
      <c r="R3"/>
      <c r="S3"/>
      <c r="T3"/>
      <c r="U3"/>
      <c r="V3"/>
    </row>
    <row r="4" spans="1:22" ht="13.5" thickBot="1" x14ac:dyDescent="0.25">
      <c r="A4" s="4"/>
      <c r="B4" s="30" t="s">
        <v>7</v>
      </c>
      <c r="C4" s="31" t="s">
        <v>21</v>
      </c>
      <c r="D4" s="31" t="s">
        <v>10</v>
      </c>
      <c r="E4" s="31" t="s">
        <v>11</v>
      </c>
      <c r="F4" s="31" t="s">
        <v>12</v>
      </c>
      <c r="G4"/>
      <c r="H4"/>
      <c r="I4"/>
      <c r="J4"/>
      <c r="K4"/>
      <c r="L4"/>
      <c r="M4"/>
      <c r="N4"/>
      <c r="O4"/>
      <c r="P4"/>
      <c r="Q4"/>
      <c r="R4"/>
      <c r="S4"/>
      <c r="T4"/>
      <c r="U4"/>
      <c r="V4"/>
    </row>
    <row r="5" spans="1:22" ht="14.25" thickTop="1" thickBot="1" x14ac:dyDescent="0.25">
      <c r="A5" s="11" t="e">
        <f>#REF!</f>
        <v>#REF!</v>
      </c>
      <c r="B5" s="22">
        <v>41449.354166666664</v>
      </c>
      <c r="C5" s="5">
        <v>1683</v>
      </c>
      <c r="D5" s="13">
        <v>1596.7538351373998</v>
      </c>
      <c r="E5" s="5">
        <v>1651.4151912513641</v>
      </c>
      <c r="F5" s="13">
        <v>1715.9024419413065</v>
      </c>
      <c r="G5"/>
      <c r="H5"/>
      <c r="I5"/>
      <c r="J5"/>
      <c r="K5"/>
      <c r="L5"/>
      <c r="M5"/>
      <c r="N5"/>
      <c r="O5"/>
      <c r="P5"/>
      <c r="Q5"/>
      <c r="R5"/>
      <c r="S5"/>
      <c r="T5"/>
      <c r="U5"/>
      <c r="V5"/>
    </row>
    <row r="6" spans="1:22" x14ac:dyDescent="0.2">
      <c r="A6"/>
      <c r="B6"/>
      <c r="C6"/>
      <c r="D6"/>
      <c r="E6"/>
      <c r="F6"/>
      <c r="G6"/>
      <c r="H6"/>
      <c r="I6"/>
      <c r="J6"/>
      <c r="K6"/>
      <c r="L6"/>
      <c r="M6"/>
      <c r="N6"/>
      <c r="O6"/>
      <c r="P6"/>
      <c r="Q6"/>
      <c r="R6"/>
      <c r="S6"/>
      <c r="T6"/>
      <c r="U6"/>
      <c r="V6"/>
    </row>
    <row r="7" spans="1:22" x14ac:dyDescent="0.2">
      <c r="A7" s="118" t="s">
        <v>35</v>
      </c>
      <c r="B7" s="118"/>
      <c r="C7" s="118"/>
      <c r="D7" s="118"/>
      <c r="E7" s="118"/>
      <c r="F7"/>
      <c r="G7"/>
      <c r="H7"/>
      <c r="I7"/>
      <c r="J7"/>
      <c r="K7"/>
      <c r="L7"/>
      <c r="M7"/>
      <c r="N7"/>
      <c r="O7"/>
      <c r="P7"/>
      <c r="Q7"/>
      <c r="R7"/>
      <c r="S7"/>
      <c r="T7"/>
      <c r="U7"/>
      <c r="V7"/>
    </row>
    <row r="8" spans="1:22" ht="13.5" thickBot="1" x14ac:dyDescent="0.25">
      <c r="A8" s="125" t="s">
        <v>36</v>
      </c>
      <c r="B8" s="125"/>
      <c r="C8" s="125"/>
      <c r="D8" s="125"/>
      <c r="E8" s="126"/>
      <c r="F8"/>
      <c r="G8"/>
      <c r="H8"/>
      <c r="I8"/>
      <c r="J8"/>
      <c r="K8"/>
      <c r="L8"/>
      <c r="M8"/>
      <c r="N8"/>
      <c r="O8"/>
      <c r="P8"/>
      <c r="Q8"/>
      <c r="R8"/>
      <c r="S8"/>
      <c r="T8"/>
      <c r="U8"/>
      <c r="V8"/>
    </row>
    <row r="9" spans="1:22" x14ac:dyDescent="0.2">
      <c r="A9"/>
      <c r="B9"/>
      <c r="C9"/>
      <c r="D9"/>
      <c r="E9"/>
      <c r="F9"/>
      <c r="G9"/>
      <c r="H9"/>
      <c r="I9"/>
      <c r="J9"/>
      <c r="K9"/>
      <c r="L9"/>
      <c r="M9"/>
      <c r="N9"/>
      <c r="O9"/>
      <c r="P9"/>
      <c r="Q9"/>
      <c r="R9"/>
      <c r="S9"/>
      <c r="T9"/>
      <c r="U9"/>
      <c r="V9"/>
    </row>
    <row r="10" spans="1:22" x14ac:dyDescent="0.2">
      <c r="A10"/>
      <c r="B10"/>
      <c r="C10"/>
      <c r="D10"/>
      <c r="E10"/>
      <c r="F10"/>
      <c r="G10"/>
      <c r="H10"/>
      <c r="I10"/>
      <c r="J10"/>
      <c r="K10"/>
      <c r="L10"/>
      <c r="M10"/>
      <c r="N10"/>
      <c r="O10"/>
      <c r="P10"/>
      <c r="Q10"/>
      <c r="R10"/>
      <c r="S10"/>
      <c r="T10"/>
      <c r="U10"/>
      <c r="V10"/>
    </row>
    <row r="11" spans="1:22" x14ac:dyDescent="0.2">
      <c r="A11"/>
      <c r="B11"/>
      <c r="C11"/>
      <c r="D11"/>
      <c r="E11"/>
      <c r="F11"/>
      <c r="G11"/>
      <c r="H11"/>
      <c r="I11"/>
      <c r="J11"/>
      <c r="K11"/>
      <c r="L11"/>
      <c r="M11"/>
      <c r="N11"/>
      <c r="O11"/>
      <c r="P11"/>
      <c r="Q11"/>
      <c r="R11"/>
      <c r="S11"/>
      <c r="T11"/>
      <c r="U11"/>
      <c r="V11"/>
    </row>
    <row r="12" spans="1:22" x14ac:dyDescent="0.2">
      <c r="A12"/>
      <c r="B12"/>
      <c r="C12"/>
      <c r="D12"/>
      <c r="E12"/>
      <c r="F12"/>
      <c r="G12"/>
      <c r="H12"/>
      <c r="I12"/>
      <c r="J12"/>
      <c r="K12"/>
      <c r="L12"/>
      <c r="M12"/>
      <c r="N12"/>
      <c r="O12"/>
      <c r="P12"/>
      <c r="Q12"/>
      <c r="R12"/>
      <c r="S12"/>
      <c r="T12"/>
      <c r="U12"/>
      <c r="V12"/>
    </row>
    <row r="13" spans="1:22" x14ac:dyDescent="0.2">
      <c r="A13"/>
      <c r="B13"/>
      <c r="C13"/>
      <c r="D13"/>
      <c r="E13"/>
      <c r="F13"/>
      <c r="G13"/>
      <c r="H13"/>
      <c r="I13"/>
      <c r="J13"/>
      <c r="K13"/>
      <c r="L13"/>
      <c r="M13"/>
      <c r="N13"/>
      <c r="O13"/>
      <c r="P13"/>
      <c r="Q13"/>
      <c r="R13"/>
      <c r="S13"/>
      <c r="T13"/>
      <c r="U13"/>
      <c r="V13"/>
    </row>
    <row r="14" spans="1:22" x14ac:dyDescent="0.2">
      <c r="A14"/>
      <c r="B14"/>
      <c r="C14"/>
      <c r="D14"/>
      <c r="E14"/>
      <c r="F14"/>
      <c r="G14"/>
      <c r="H14"/>
      <c r="I14"/>
      <c r="J14"/>
      <c r="K14"/>
      <c r="L14"/>
      <c r="M14"/>
      <c r="N14"/>
      <c r="O14"/>
      <c r="P14"/>
      <c r="Q14"/>
      <c r="R14"/>
      <c r="S14"/>
      <c r="T14"/>
      <c r="U14"/>
      <c r="V14"/>
    </row>
    <row r="15" spans="1:22" x14ac:dyDescent="0.2">
      <c r="A15"/>
      <c r="B15"/>
      <c r="C15"/>
      <c r="D15"/>
      <c r="E15"/>
      <c r="F15"/>
      <c r="G15"/>
      <c r="H15"/>
      <c r="I15"/>
      <c r="J15"/>
      <c r="K15"/>
      <c r="L15"/>
      <c r="M15"/>
      <c r="N15"/>
      <c r="O15"/>
      <c r="P15"/>
      <c r="Q15"/>
      <c r="R15"/>
      <c r="S15"/>
      <c r="T15"/>
      <c r="U15"/>
      <c r="V15"/>
    </row>
    <row r="16" spans="1:22" x14ac:dyDescent="0.2">
      <c r="A16"/>
      <c r="B16"/>
      <c r="C16"/>
      <c r="D16"/>
      <c r="E16"/>
      <c r="F16"/>
      <c r="G16"/>
      <c r="H16"/>
      <c r="I16"/>
      <c r="J16"/>
      <c r="K16"/>
      <c r="L16"/>
      <c r="M16"/>
      <c r="N16"/>
      <c r="O16"/>
      <c r="P16"/>
      <c r="Q16"/>
      <c r="R16"/>
      <c r="S16"/>
      <c r="T16"/>
      <c r="U16"/>
      <c r="V16"/>
    </row>
    <row r="17" spans="1:22" x14ac:dyDescent="0.2">
      <c r="A17"/>
      <c r="B17"/>
      <c r="C17"/>
      <c r="D17"/>
      <c r="E17"/>
      <c r="F17"/>
      <c r="G17"/>
      <c r="H17"/>
      <c r="I17"/>
      <c r="J17"/>
      <c r="K17"/>
      <c r="L17"/>
      <c r="M17"/>
      <c r="N17"/>
      <c r="O17"/>
      <c r="P17"/>
      <c r="Q17"/>
      <c r="R17"/>
      <c r="S17"/>
      <c r="T17"/>
      <c r="U17"/>
      <c r="V17"/>
    </row>
    <row r="18" spans="1:22" x14ac:dyDescent="0.2">
      <c r="A18"/>
      <c r="B18"/>
      <c r="C18"/>
      <c r="D18"/>
      <c r="E18"/>
      <c r="F18"/>
      <c r="G18"/>
      <c r="H18"/>
      <c r="I18"/>
      <c r="J18"/>
      <c r="K18"/>
      <c r="L18"/>
      <c r="M18"/>
      <c r="N18"/>
      <c r="O18"/>
      <c r="P18"/>
      <c r="Q18"/>
      <c r="R18"/>
      <c r="S18"/>
      <c r="T18"/>
      <c r="U18"/>
      <c r="V18"/>
    </row>
    <row r="19" spans="1:22" x14ac:dyDescent="0.2">
      <c r="A19"/>
      <c r="B19"/>
      <c r="C19"/>
      <c r="D19"/>
      <c r="E19"/>
      <c r="F19"/>
      <c r="G19"/>
      <c r="H19"/>
      <c r="I19"/>
      <c r="J19"/>
      <c r="K19"/>
      <c r="L19"/>
      <c r="M19"/>
      <c r="N19"/>
      <c r="O19"/>
      <c r="P19"/>
      <c r="Q19"/>
      <c r="R19"/>
      <c r="S19"/>
      <c r="T19"/>
      <c r="U19"/>
      <c r="V19"/>
    </row>
    <row r="20" spans="1:22" ht="13.9" customHeight="1" x14ac:dyDescent="0.2">
      <c r="A20"/>
      <c r="B20"/>
      <c r="C20"/>
      <c r="D20"/>
      <c r="E20"/>
      <c r="F20"/>
      <c r="G20"/>
      <c r="H20"/>
      <c r="I20"/>
      <c r="J20"/>
      <c r="K20"/>
      <c r="L20"/>
      <c r="M20"/>
      <c r="N20"/>
      <c r="O20"/>
      <c r="P20"/>
      <c r="Q20"/>
      <c r="R20"/>
      <c r="S20"/>
      <c r="T20"/>
      <c r="U20"/>
      <c r="V20"/>
    </row>
    <row r="21" spans="1:22" ht="13.9" customHeight="1" x14ac:dyDescent="0.2">
      <c r="A21" s="118" t="s">
        <v>70</v>
      </c>
      <c r="B21" s="118"/>
      <c r="C21" s="118"/>
      <c r="D21" s="118"/>
      <c r="E21" s="118"/>
      <c r="F21" s="118"/>
      <c r="G21" s="118"/>
      <c r="H21" s="118"/>
      <c r="I21" s="18"/>
      <c r="J21" s="45"/>
      <c r="K21" s="49"/>
      <c r="L21" s="46"/>
      <c r="M21" s="46"/>
      <c r="N21" s="46"/>
      <c r="O21" s="46"/>
      <c r="P21" s="118"/>
      <c r="Q21" s="118"/>
      <c r="R21" s="118"/>
      <c r="S21" s="118"/>
      <c r="T21" s="118"/>
      <c r="U21" s="118"/>
      <c r="V21" s="118"/>
    </row>
    <row r="22" spans="1:22" s="115" customFormat="1" ht="58.15" customHeight="1" x14ac:dyDescent="0.2">
      <c r="A22" s="18" t="s">
        <v>2</v>
      </c>
      <c r="B22" s="18" t="s">
        <v>47</v>
      </c>
      <c r="C22" s="18" t="s">
        <v>48</v>
      </c>
      <c r="D22" s="18" t="s">
        <v>49</v>
      </c>
      <c r="E22" s="18" t="s">
        <v>63</v>
      </c>
      <c r="F22" s="18" t="s">
        <v>50</v>
      </c>
      <c r="G22" s="18" t="s">
        <v>51</v>
      </c>
      <c r="H22" s="39" t="s">
        <v>62</v>
      </c>
      <c r="I22" s="27"/>
      <c r="J22" s="27"/>
      <c r="K22" s="27"/>
      <c r="L22" s="27"/>
      <c r="M22" s="27"/>
      <c r="N22" s="27"/>
      <c r="O22" s="27"/>
      <c r="P22" s="27"/>
      <c r="Q22" s="27"/>
      <c r="R22" s="27"/>
      <c r="S22" s="27"/>
      <c r="T22" s="27"/>
      <c r="U22" s="27"/>
      <c r="V22" s="27"/>
    </row>
    <row r="23" spans="1:22" ht="13.9" customHeight="1" thickBot="1" x14ac:dyDescent="0.25">
      <c r="A23" s="32">
        <v>2008</v>
      </c>
      <c r="B23" s="5">
        <v>1790</v>
      </c>
      <c r="C23" s="5">
        <v>1736.3</v>
      </c>
      <c r="D23" s="5">
        <v>1362.427536231884</v>
      </c>
      <c r="E23" s="26">
        <v>0.76113270180552184</v>
      </c>
      <c r="F23" s="28">
        <v>6.7</v>
      </c>
      <c r="G23" s="28">
        <v>12.556521739130435</v>
      </c>
      <c r="H23" s="5">
        <v>5</v>
      </c>
      <c r="I23" s="33"/>
      <c r="J23"/>
      <c r="K23"/>
      <c r="L23"/>
      <c r="M23"/>
      <c r="N23"/>
      <c r="O23"/>
      <c r="P23"/>
      <c r="Q23"/>
      <c r="R23"/>
      <c r="S23"/>
      <c r="T23"/>
      <c r="U23"/>
      <c r="V23"/>
    </row>
    <row r="24" spans="1:22" ht="13.9" customHeight="1" thickBot="1" x14ac:dyDescent="0.25">
      <c r="A24" s="32">
        <v>2009</v>
      </c>
      <c r="B24" s="5">
        <v>1700</v>
      </c>
      <c r="C24" s="5">
        <v>1640.6</v>
      </c>
      <c r="D24" s="5">
        <v>1268.6204710144928</v>
      </c>
      <c r="E24" s="26">
        <v>0.74624733589087811</v>
      </c>
      <c r="F24" s="28">
        <v>10.8</v>
      </c>
      <c r="G24" s="28">
        <v>12.440217391304346</v>
      </c>
      <c r="H24" s="5">
        <v>6</v>
      </c>
      <c r="I24" s="33"/>
      <c r="J24"/>
      <c r="K24"/>
      <c r="L24"/>
      <c r="M24"/>
      <c r="N24"/>
      <c r="O24"/>
      <c r="P24"/>
      <c r="Q24"/>
      <c r="R24"/>
      <c r="S24"/>
      <c r="T24"/>
      <c r="U24"/>
      <c r="V24"/>
    </row>
    <row r="25" spans="1:22" ht="13.9" customHeight="1" thickBot="1" x14ac:dyDescent="0.25">
      <c r="A25" s="32">
        <v>2010</v>
      </c>
      <c r="B25" s="5">
        <v>1711</v>
      </c>
      <c r="C25" s="5">
        <v>1670</v>
      </c>
      <c r="D25" s="5">
        <v>1324.7250905797102</v>
      </c>
      <c r="E25" s="26">
        <v>0.77424026334290486</v>
      </c>
      <c r="F25" s="28">
        <v>11.6</v>
      </c>
      <c r="G25" s="28">
        <v>13.119565217391301</v>
      </c>
      <c r="H25" s="5">
        <v>4</v>
      </c>
      <c r="I25" s="33"/>
      <c r="J25"/>
      <c r="K25"/>
      <c r="L25"/>
      <c r="M25"/>
      <c r="N25"/>
      <c r="O25"/>
      <c r="P25"/>
      <c r="Q25"/>
      <c r="R25"/>
      <c r="S25"/>
      <c r="T25"/>
      <c r="U25"/>
      <c r="V25"/>
    </row>
    <row r="26" spans="1:22" ht="13.9" customHeight="1" thickBot="1" x14ac:dyDescent="0.25">
      <c r="A26" s="32">
        <v>2011</v>
      </c>
      <c r="B26" s="5">
        <v>1727</v>
      </c>
      <c r="C26" s="5">
        <v>1683.6</v>
      </c>
      <c r="D26" s="5">
        <v>1309.9565217391305</v>
      </c>
      <c r="E26" s="26">
        <v>0.75851564663528115</v>
      </c>
      <c r="F26" s="28">
        <v>7.6</v>
      </c>
      <c r="G26" s="28">
        <v>12.804891304347825</v>
      </c>
      <c r="H26" s="5">
        <v>6</v>
      </c>
      <c r="I26" s="33"/>
      <c r="J26"/>
      <c r="K26"/>
      <c r="L26"/>
      <c r="M26"/>
      <c r="N26"/>
      <c r="O26"/>
      <c r="P26"/>
      <c r="Q26"/>
      <c r="R26"/>
      <c r="S26"/>
      <c r="T26"/>
      <c r="U26"/>
      <c r="V26"/>
    </row>
    <row r="27" spans="1:22" ht="13.9" customHeight="1" thickBot="1" x14ac:dyDescent="0.25">
      <c r="A27" s="32">
        <v>2012</v>
      </c>
      <c r="B27" s="5">
        <v>1599</v>
      </c>
      <c r="C27" s="5">
        <v>1569.4</v>
      </c>
      <c r="D27" s="5">
        <v>1237.0226449275362</v>
      </c>
      <c r="E27" s="26">
        <v>0.77362266724673934</v>
      </c>
      <c r="F27" s="28">
        <v>8.8000000000000007</v>
      </c>
      <c r="G27" s="28">
        <v>12.535869565217391</v>
      </c>
      <c r="H27" s="5">
        <v>6</v>
      </c>
      <c r="I27" s="33"/>
      <c r="J27"/>
      <c r="K27"/>
      <c r="L27"/>
      <c r="M27"/>
      <c r="N27"/>
      <c r="O27"/>
      <c r="P27"/>
      <c r="Q27"/>
      <c r="R27"/>
      <c r="S27"/>
      <c r="T27"/>
      <c r="U27"/>
      <c r="V27"/>
    </row>
    <row r="28" spans="1:22" ht="13.9" customHeight="1" thickBot="1" x14ac:dyDescent="0.25">
      <c r="A28" s="32">
        <v>2013</v>
      </c>
      <c r="B28" s="5">
        <v>1683</v>
      </c>
      <c r="C28" s="5">
        <v>1626.4</v>
      </c>
      <c r="D28" s="5">
        <v>1279.106204710145</v>
      </c>
      <c r="E28" s="26">
        <v>0.76001557023775701</v>
      </c>
      <c r="F28" s="28">
        <v>9.8000000000000007</v>
      </c>
      <c r="G28" s="28">
        <v>13.276086956521739</v>
      </c>
      <c r="H28" s="5">
        <v>6</v>
      </c>
      <c r="I28" s="33"/>
      <c r="J28"/>
      <c r="K28"/>
      <c r="L28"/>
      <c r="M28"/>
      <c r="N28"/>
      <c r="O28"/>
      <c r="P28"/>
      <c r="Q28"/>
      <c r="R28"/>
      <c r="S28"/>
      <c r="T28"/>
      <c r="U28"/>
      <c r="V28"/>
    </row>
    <row r="29" spans="1:22" ht="13.9" customHeight="1" x14ac:dyDescent="0.2">
      <c r="A29"/>
      <c r="B29"/>
      <c r="C29"/>
      <c r="D29"/>
      <c r="E29"/>
      <c r="F29"/>
      <c r="G29"/>
      <c r="H29"/>
      <c r="I29"/>
      <c r="J29"/>
      <c r="K29"/>
      <c r="L29"/>
      <c r="M29"/>
      <c r="N29"/>
      <c r="O29"/>
      <c r="P29"/>
      <c r="Q29"/>
      <c r="R29"/>
      <c r="S29"/>
      <c r="T29"/>
      <c r="U29"/>
      <c r="V29"/>
    </row>
    <row r="30" spans="1:22" ht="13.9" customHeight="1" x14ac:dyDescent="0.2">
      <c r="A30"/>
      <c r="B30"/>
      <c r="C30"/>
      <c r="D30"/>
      <c r="E30"/>
      <c r="F30"/>
      <c r="G30"/>
      <c r="H30"/>
      <c r="I30"/>
      <c r="J30"/>
      <c r="K30"/>
      <c r="L30"/>
      <c r="M30"/>
      <c r="N30"/>
      <c r="O30"/>
      <c r="P30"/>
      <c r="Q30"/>
      <c r="R30"/>
      <c r="S30"/>
      <c r="T30"/>
      <c r="U30"/>
      <c r="V30"/>
    </row>
    <row r="31" spans="1:22" ht="13.9" customHeight="1" x14ac:dyDescent="0.2">
      <c r="A31"/>
      <c r="B31"/>
      <c r="C31"/>
      <c r="D31"/>
      <c r="E31"/>
      <c r="F31"/>
      <c r="G31"/>
      <c r="H31"/>
      <c r="I31"/>
      <c r="J31"/>
      <c r="K31"/>
      <c r="L31"/>
      <c r="M31"/>
      <c r="N31"/>
      <c r="O31"/>
      <c r="P31"/>
      <c r="Q31"/>
      <c r="R31"/>
      <c r="S31"/>
      <c r="T31"/>
      <c r="U31"/>
      <c r="V31"/>
    </row>
    <row r="32" spans="1:22" ht="13.9" customHeight="1" x14ac:dyDescent="0.2">
      <c r="A32"/>
      <c r="B32"/>
      <c r="C32"/>
      <c r="D32"/>
      <c r="E32"/>
      <c r="F32"/>
      <c r="G32"/>
      <c r="H32"/>
      <c r="I32"/>
      <c r="J32"/>
      <c r="K32"/>
      <c r="L32"/>
      <c r="M32"/>
      <c r="N32"/>
      <c r="O32"/>
      <c r="P32"/>
      <c r="Q32"/>
      <c r="R32"/>
      <c r="S32"/>
      <c r="T32"/>
      <c r="U32"/>
      <c r="V32"/>
    </row>
    <row r="33" spans="1:22" ht="13.9" customHeight="1" x14ac:dyDescent="0.2">
      <c r="A33"/>
      <c r="B33"/>
      <c r="C33"/>
      <c r="D33"/>
      <c r="E33"/>
      <c r="F33"/>
      <c r="G33"/>
      <c r="H33"/>
      <c r="I33"/>
      <c r="J33"/>
      <c r="K33"/>
      <c r="L33"/>
      <c r="M33"/>
      <c r="N33"/>
      <c r="O33"/>
      <c r="P33"/>
      <c r="Q33"/>
      <c r="R33"/>
      <c r="S33"/>
      <c r="T33"/>
      <c r="U33"/>
      <c r="V33"/>
    </row>
    <row r="34" spans="1:22" ht="13.9" customHeight="1" x14ac:dyDescent="0.2">
      <c r="A34"/>
      <c r="B34"/>
      <c r="C34"/>
      <c r="D34"/>
      <c r="E34"/>
      <c r="F34"/>
      <c r="G34"/>
      <c r="H34"/>
      <c r="I34"/>
      <c r="J34"/>
      <c r="K34"/>
      <c r="L34"/>
      <c r="M34"/>
      <c r="N34"/>
      <c r="O34"/>
      <c r="P34"/>
      <c r="Q34"/>
      <c r="R34"/>
      <c r="S34"/>
      <c r="T34"/>
      <c r="U34"/>
      <c r="V34"/>
    </row>
    <row r="35" spans="1:22" ht="13.9" customHeight="1" x14ac:dyDescent="0.2">
      <c r="A35"/>
      <c r="B35"/>
      <c r="C35"/>
      <c r="D35"/>
      <c r="E35"/>
      <c r="F35"/>
      <c r="G35"/>
      <c r="H35"/>
      <c r="I35"/>
      <c r="J35"/>
      <c r="K35"/>
      <c r="L35"/>
      <c r="M35"/>
      <c r="N35"/>
      <c r="O35"/>
      <c r="P35"/>
      <c r="Q35"/>
      <c r="R35"/>
      <c r="S35"/>
      <c r="T35"/>
      <c r="U35"/>
      <c r="V35"/>
    </row>
    <row r="36" spans="1:22" ht="13.9" customHeight="1" x14ac:dyDescent="0.2">
      <c r="A36"/>
      <c r="B36"/>
      <c r="C36"/>
      <c r="D36"/>
      <c r="E36"/>
      <c r="F36"/>
      <c r="G36"/>
      <c r="H36"/>
      <c r="I36"/>
      <c r="J36"/>
      <c r="K36"/>
      <c r="L36"/>
      <c r="M36"/>
      <c r="N36"/>
      <c r="O36"/>
      <c r="P36"/>
      <c r="Q36"/>
      <c r="R36"/>
      <c r="S36"/>
      <c r="T36"/>
      <c r="U36"/>
      <c r="V36"/>
    </row>
    <row r="37" spans="1:22" ht="13.9" customHeight="1" x14ac:dyDescent="0.2">
      <c r="A37" s="33"/>
      <c r="B37" s="33"/>
      <c r="C37" s="33"/>
      <c r="D37" s="33"/>
      <c r="E37" s="33"/>
      <c r="F37" s="33"/>
      <c r="G37" s="33"/>
      <c r="H37" s="33"/>
      <c r="I37" s="33"/>
      <c r="J37" s="33"/>
      <c r="K37" s="33"/>
      <c r="L37" s="33"/>
      <c r="M37" s="33"/>
      <c r="N37" s="33"/>
      <c r="O37" s="33"/>
      <c r="P37" s="33"/>
      <c r="Q37" s="33"/>
      <c r="R37" s="33"/>
      <c r="S37" s="33"/>
      <c r="T37" s="33"/>
      <c r="U37" s="33"/>
      <c r="V37" s="33"/>
    </row>
    <row r="38" spans="1:22" ht="13.9" customHeight="1" x14ac:dyDescent="0.2">
      <c r="A38"/>
      <c r="B38"/>
      <c r="C38"/>
      <c r="D38"/>
      <c r="E38"/>
      <c r="F38"/>
      <c r="G38"/>
      <c r="H38"/>
      <c r="I38"/>
      <c r="J38"/>
      <c r="K38"/>
      <c r="L38"/>
      <c r="M38"/>
      <c r="N38"/>
      <c r="O38"/>
      <c r="P38"/>
      <c r="Q38"/>
      <c r="R38"/>
      <c r="S38"/>
      <c r="T38"/>
      <c r="U38"/>
      <c r="V38"/>
    </row>
    <row r="39" spans="1:22" ht="13.9" customHeight="1" x14ac:dyDescent="0.2">
      <c r="A39" s="118" t="s">
        <v>43</v>
      </c>
      <c r="B39" s="118"/>
      <c r="C39" s="118"/>
      <c r="D39" s="118"/>
      <c r="E39" s="118"/>
      <c r="F39" s="118"/>
      <c r="G39" s="118"/>
      <c r="H39" s="118"/>
      <c r="I39" s="29"/>
      <c r="J39" s="45" t="s">
        <v>66</v>
      </c>
      <c r="K39" s="43">
        <v>41449.354166666664</v>
      </c>
      <c r="L39" s="18"/>
      <c r="M39" s="18"/>
      <c r="N39" s="18"/>
      <c r="O39" s="18"/>
      <c r="P39" s="118"/>
      <c r="Q39" s="118"/>
      <c r="R39" s="118"/>
      <c r="S39" s="118"/>
      <c r="T39" s="118"/>
      <c r="U39" s="118"/>
      <c r="V39" s="118"/>
    </row>
    <row r="40" spans="1:22" ht="13.9" customHeight="1" thickBot="1" x14ac:dyDescent="0.25">
      <c r="A40" s="118" t="s">
        <v>17</v>
      </c>
      <c r="B40" s="118"/>
      <c r="C40" s="118"/>
      <c r="D40" s="119"/>
      <c r="E40" s="120" t="s">
        <v>9</v>
      </c>
      <c r="F40" s="122" t="s">
        <v>37</v>
      </c>
      <c r="G40" s="123"/>
      <c r="H40" s="124"/>
      <c r="I40"/>
      <c r="J40"/>
      <c r="K40"/>
      <c r="L40"/>
      <c r="M40"/>
      <c r="N40"/>
      <c r="O40"/>
      <c r="P40"/>
      <c r="Q40"/>
      <c r="R40"/>
      <c r="S40"/>
      <c r="T40"/>
      <c r="U40"/>
      <c r="V40"/>
    </row>
    <row r="41" spans="1:22" ht="30.6" customHeight="1" thickTop="1" thickBot="1" x14ac:dyDescent="0.25">
      <c r="A41" s="118"/>
      <c r="B41" s="118"/>
      <c r="C41" s="118"/>
      <c r="D41" s="119"/>
      <c r="E41" s="121"/>
      <c r="F41" s="31" t="s">
        <v>14</v>
      </c>
      <c r="G41" s="31" t="s">
        <v>15</v>
      </c>
      <c r="H41" s="31" t="s">
        <v>16</v>
      </c>
      <c r="I41"/>
      <c r="J41"/>
      <c r="K41"/>
      <c r="L41"/>
      <c r="M41"/>
      <c r="N41"/>
      <c r="O41"/>
      <c r="P41"/>
      <c r="Q41"/>
      <c r="R41"/>
      <c r="S41"/>
      <c r="T41"/>
      <c r="U41"/>
      <c r="V41"/>
    </row>
    <row r="42" spans="1:22" ht="13.15" customHeight="1" thickTop="1" thickBot="1" x14ac:dyDescent="0.25">
      <c r="A42" s="117">
        <v>41449.354166666664</v>
      </c>
      <c r="B42" s="117"/>
      <c r="C42" s="117"/>
      <c r="D42" s="117"/>
      <c r="E42" s="5">
        <v>1683</v>
      </c>
      <c r="F42" s="108">
        <v>9.8000000000000007</v>
      </c>
      <c r="G42" s="28">
        <v>1.5</v>
      </c>
      <c r="H42" s="108">
        <v>5.65</v>
      </c>
      <c r="I42"/>
      <c r="J42"/>
      <c r="K42"/>
      <c r="L42"/>
      <c r="M42"/>
      <c r="N42"/>
      <c r="O42"/>
      <c r="P42"/>
      <c r="Q42"/>
      <c r="R42"/>
      <c r="S42"/>
      <c r="T42"/>
      <c r="U42"/>
      <c r="V42"/>
    </row>
    <row r="43" spans="1:22" ht="13.15" customHeight="1" thickBot="1" x14ac:dyDescent="0.25">
      <c r="A43" s="117">
        <v>41450.333333333336</v>
      </c>
      <c r="B43" s="117"/>
      <c r="C43" s="117"/>
      <c r="D43" s="117"/>
      <c r="E43" s="5">
        <v>1642</v>
      </c>
      <c r="F43" s="108">
        <v>7.9</v>
      </c>
      <c r="G43" s="28">
        <v>0.9</v>
      </c>
      <c r="H43" s="108">
        <v>4.4000000000000004</v>
      </c>
      <c r="I43"/>
      <c r="J43"/>
      <c r="K43"/>
      <c r="L43"/>
      <c r="M43"/>
      <c r="N43"/>
      <c r="O43"/>
      <c r="P43"/>
      <c r="Q43"/>
      <c r="R43"/>
      <c r="S43"/>
      <c r="T43"/>
      <c r="U43"/>
      <c r="V43"/>
    </row>
    <row r="44" spans="1:22" ht="13.15" customHeight="1" thickBot="1" x14ac:dyDescent="0.25">
      <c r="A44" s="117">
        <v>41446.354166666664</v>
      </c>
      <c r="B44" s="117"/>
      <c r="C44" s="117"/>
      <c r="D44" s="117"/>
      <c r="E44" s="5">
        <v>1638</v>
      </c>
      <c r="F44" s="108">
        <v>9.1</v>
      </c>
      <c r="G44" s="28">
        <v>0.4</v>
      </c>
      <c r="H44" s="108">
        <v>4.75</v>
      </c>
      <c r="I44"/>
      <c r="J44"/>
      <c r="K44"/>
      <c r="L44"/>
      <c r="M44"/>
      <c r="N44"/>
      <c r="O44"/>
      <c r="P44"/>
      <c r="Q44"/>
      <c r="R44"/>
      <c r="S44"/>
      <c r="T44"/>
      <c r="U44"/>
      <c r="V44"/>
    </row>
    <row r="45" spans="1:22" ht="13.15" customHeight="1" thickBot="1" x14ac:dyDescent="0.25">
      <c r="A45" s="117">
        <v>41507.333333333336</v>
      </c>
      <c r="B45" s="117"/>
      <c r="C45" s="117"/>
      <c r="D45" s="117"/>
      <c r="E45" s="5">
        <v>1637</v>
      </c>
      <c r="F45" s="108">
        <v>13.8</v>
      </c>
      <c r="G45" s="28">
        <v>-0.4</v>
      </c>
      <c r="H45" s="108">
        <v>6.7</v>
      </c>
      <c r="I45"/>
      <c r="J45"/>
      <c r="K45"/>
      <c r="L45"/>
      <c r="M45"/>
      <c r="N45"/>
      <c r="O45"/>
      <c r="P45"/>
      <c r="Q45"/>
      <c r="R45"/>
      <c r="S45"/>
      <c r="T45"/>
      <c r="U45"/>
      <c r="V45"/>
    </row>
    <row r="46" spans="1:22" ht="13.15" customHeight="1" thickBot="1" x14ac:dyDescent="0.25">
      <c r="A46" s="117">
        <v>41464.375</v>
      </c>
      <c r="B46" s="117"/>
      <c r="C46" s="117"/>
      <c r="D46" s="117"/>
      <c r="E46" s="5">
        <v>1629</v>
      </c>
      <c r="F46" s="108">
        <v>10.6</v>
      </c>
      <c r="G46" s="28">
        <v>1.2</v>
      </c>
      <c r="H46" s="108">
        <v>5.8999999999999995</v>
      </c>
      <c r="I46"/>
      <c r="J46"/>
      <c r="K46"/>
      <c r="L46"/>
      <c r="M46"/>
      <c r="N46"/>
      <c r="O46"/>
      <c r="P46"/>
      <c r="Q46"/>
      <c r="R46"/>
      <c r="S46"/>
      <c r="T46"/>
      <c r="U46"/>
      <c r="V46"/>
    </row>
    <row r="47" spans="1:22" x14ac:dyDescent="0.2">
      <c r="A47"/>
      <c r="B47"/>
      <c r="C47"/>
      <c r="D47"/>
      <c r="E47"/>
      <c r="F47"/>
      <c r="G47"/>
      <c r="H47"/>
      <c r="I47"/>
      <c r="J47"/>
      <c r="K47"/>
      <c r="L47"/>
      <c r="M47"/>
      <c r="N47"/>
      <c r="O47"/>
      <c r="P47"/>
      <c r="Q47"/>
      <c r="R47"/>
      <c r="S47"/>
      <c r="T47"/>
      <c r="U47"/>
      <c r="V47"/>
    </row>
    <row r="48" spans="1:22" x14ac:dyDescent="0.2">
      <c r="A48"/>
      <c r="B48"/>
      <c r="C48"/>
      <c r="D48"/>
      <c r="E48"/>
      <c r="F48"/>
      <c r="G48"/>
      <c r="H48"/>
      <c r="I48"/>
      <c r="J48"/>
      <c r="K48"/>
      <c r="L48"/>
      <c r="M48"/>
      <c r="N48"/>
      <c r="O48"/>
      <c r="P48"/>
      <c r="Q48"/>
      <c r="R48"/>
      <c r="S48"/>
      <c r="T48"/>
      <c r="U48"/>
      <c r="V48"/>
    </row>
    <row r="49" spans="1:22" x14ac:dyDescent="0.2">
      <c r="A49"/>
      <c r="B49"/>
      <c r="C49"/>
      <c r="D49"/>
      <c r="E49"/>
      <c r="F49"/>
      <c r="G49"/>
      <c r="H49"/>
      <c r="I49"/>
      <c r="J49"/>
      <c r="K49"/>
      <c r="L49"/>
      <c r="M49"/>
      <c r="N49"/>
      <c r="O49"/>
      <c r="P49"/>
      <c r="Q49"/>
      <c r="R49"/>
      <c r="S49"/>
      <c r="T49"/>
      <c r="U49"/>
      <c r="V49"/>
    </row>
    <row r="50" spans="1:22" x14ac:dyDescent="0.2">
      <c r="A50"/>
      <c r="B50"/>
      <c r="C50"/>
      <c r="D50"/>
      <c r="E50"/>
      <c r="F50"/>
      <c r="G50"/>
      <c r="H50"/>
      <c r="I50"/>
      <c r="J50"/>
      <c r="K50"/>
      <c r="L50"/>
      <c r="M50"/>
      <c r="N50"/>
      <c r="O50"/>
      <c r="P50"/>
      <c r="Q50"/>
      <c r="R50"/>
      <c r="S50"/>
      <c r="T50"/>
      <c r="U50"/>
      <c r="V50"/>
    </row>
    <row r="51" spans="1:22" x14ac:dyDescent="0.2">
      <c r="A51"/>
      <c r="B51"/>
      <c r="C51"/>
      <c r="D51"/>
      <c r="E51"/>
      <c r="F51"/>
      <c r="G51"/>
      <c r="H51"/>
      <c r="I51"/>
      <c r="J51"/>
      <c r="K51"/>
      <c r="L51"/>
      <c r="M51"/>
      <c r="N51"/>
      <c r="O51"/>
      <c r="P51"/>
      <c r="Q51"/>
      <c r="R51"/>
      <c r="S51"/>
      <c r="T51"/>
      <c r="U51"/>
      <c r="V51"/>
    </row>
    <row r="52" spans="1:22" x14ac:dyDescent="0.2">
      <c r="A52"/>
      <c r="B52"/>
      <c r="C52"/>
      <c r="D52"/>
      <c r="E52"/>
      <c r="F52"/>
      <c r="G52"/>
      <c r="H52"/>
      <c r="I52"/>
      <c r="J52"/>
      <c r="K52"/>
      <c r="L52"/>
      <c r="M52"/>
      <c r="N52"/>
      <c r="O52"/>
      <c r="P52"/>
      <c r="Q52"/>
      <c r="R52"/>
      <c r="S52"/>
      <c r="T52"/>
      <c r="U52"/>
      <c r="V52"/>
    </row>
    <row r="53" spans="1:22" x14ac:dyDescent="0.2">
      <c r="A53"/>
      <c r="B53"/>
      <c r="C53"/>
      <c r="D53"/>
      <c r="E53"/>
      <c r="F53"/>
      <c r="G53"/>
      <c r="H53"/>
      <c r="I53"/>
      <c r="J53"/>
      <c r="K53"/>
      <c r="L53"/>
      <c r="M53"/>
      <c r="N53"/>
      <c r="O53"/>
      <c r="P53"/>
      <c r="Q53"/>
      <c r="R53"/>
      <c r="S53"/>
      <c r="T53"/>
      <c r="U53"/>
      <c r="V53"/>
    </row>
    <row r="54" spans="1:22" x14ac:dyDescent="0.2">
      <c r="A54"/>
      <c r="B54"/>
      <c r="C54"/>
      <c r="D54"/>
      <c r="E54"/>
      <c r="F54"/>
      <c r="G54"/>
      <c r="H54"/>
      <c r="I54"/>
      <c r="J54"/>
      <c r="K54"/>
      <c r="L54"/>
      <c r="M54"/>
      <c r="N54"/>
      <c r="O54"/>
      <c r="P54"/>
      <c r="Q54"/>
      <c r="R54"/>
      <c r="S54"/>
      <c r="T54"/>
      <c r="U54"/>
      <c r="V54"/>
    </row>
    <row r="55" spans="1:22" x14ac:dyDescent="0.2">
      <c r="A55"/>
      <c r="B55"/>
      <c r="C55"/>
      <c r="D55"/>
      <c r="E55"/>
      <c r="F55"/>
      <c r="G55"/>
      <c r="H55"/>
      <c r="I55"/>
      <c r="J55"/>
      <c r="K55"/>
      <c r="L55"/>
      <c r="M55"/>
      <c r="N55"/>
      <c r="O55"/>
      <c r="P55"/>
      <c r="Q55"/>
      <c r="R55"/>
      <c r="S55"/>
      <c r="T55"/>
      <c r="U55"/>
      <c r="V55"/>
    </row>
    <row r="56" spans="1:22" x14ac:dyDescent="0.2">
      <c r="A56"/>
      <c r="B56"/>
      <c r="C56"/>
      <c r="D56"/>
      <c r="E56"/>
      <c r="F56"/>
      <c r="G56"/>
      <c r="H56"/>
      <c r="I56"/>
      <c r="J56"/>
      <c r="K56"/>
      <c r="L56"/>
      <c r="M56"/>
      <c r="N56"/>
      <c r="O56"/>
      <c r="P56"/>
      <c r="Q56"/>
      <c r="R56"/>
      <c r="S56"/>
      <c r="T56"/>
      <c r="U56"/>
      <c r="V56"/>
    </row>
  </sheetData>
  <mergeCells count="17">
    <mergeCell ref="A3:F3"/>
    <mergeCell ref="A7:E7"/>
    <mergeCell ref="A8:E8"/>
    <mergeCell ref="A21:H21"/>
    <mergeCell ref="U21:V21"/>
    <mergeCell ref="P21:T21"/>
    <mergeCell ref="A39:H39"/>
    <mergeCell ref="P39:T39"/>
    <mergeCell ref="U39:V39"/>
    <mergeCell ref="A40:D41"/>
    <mergeCell ref="E40:E41"/>
    <mergeCell ref="F40:H40"/>
    <mergeCell ref="A42:D42"/>
    <mergeCell ref="A43:D43"/>
    <mergeCell ref="A44:D44"/>
    <mergeCell ref="A45:D45"/>
    <mergeCell ref="A46:D46"/>
  </mergeCells>
  <hyperlinks>
    <hyperlink ref="A8:E8" location="DailyDemandData!A1" display="Daily Demand Data"/>
    <hyperlink ref="A2" location="TOC!A1" display="Back to TOC"/>
  </hyperlinks>
  <pageMargins left="0.25" right="0.25" top="0.75" bottom="0.75" header="0.3" footer="0.3"/>
  <pageSetup paperSize="8" scale="94" orientation="landscape" r:id="rId1"/>
  <headerFooter>
    <oddHeader>&amp;C2014 AEMO Demand Review</oddHeader>
    <oddFooter>&amp;L© 2014 Australian Energy Market Operator&amp;R&amp;P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M154"/>
  <sheetViews>
    <sheetView tabSelected="1" zoomScale="115" zoomScaleNormal="115" workbookViewId="0">
      <pane xSplit="1" ySplit="3" topLeftCell="B22" activePane="bottomRight" state="frozen"/>
      <selection pane="topRight" activeCell="B1" sqref="B1"/>
      <selection pane="bottomLeft" activeCell="A4" sqref="A4"/>
      <selection pane="bottomRight" activeCell="B1" sqref="B1"/>
    </sheetView>
  </sheetViews>
  <sheetFormatPr defaultColWidth="9.140625" defaultRowHeight="12.75" x14ac:dyDescent="0.2"/>
  <cols>
    <col min="1" max="1" width="14.85546875" style="54" customWidth="1"/>
    <col min="2" max="9" width="9.28515625" style="54" bestFit="1" customWidth="1"/>
    <col min="10" max="10" width="2.85546875" style="54" customWidth="1"/>
    <col min="11" max="11" width="10.140625" style="54" bestFit="1" customWidth="1"/>
    <col min="12" max="13" width="9.28515625" style="54" bestFit="1" customWidth="1"/>
    <col min="14" max="16384" width="9.140625" style="54"/>
  </cols>
  <sheetData>
    <row r="1" spans="1:13" x14ac:dyDescent="0.2">
      <c r="A1" s="10" t="s">
        <v>8</v>
      </c>
      <c r="B1" s="53"/>
      <c r="C1" s="53"/>
      <c r="H1" s="53"/>
      <c r="I1" s="53"/>
    </row>
    <row r="2" spans="1:13" x14ac:dyDescent="0.2">
      <c r="A2" s="127" t="s">
        <v>1</v>
      </c>
      <c r="B2" s="127"/>
      <c r="C2" s="127"/>
      <c r="D2" s="127"/>
      <c r="E2" s="127"/>
      <c r="F2" s="127"/>
      <c r="G2" s="127"/>
      <c r="H2" s="127"/>
      <c r="I2" s="127"/>
      <c r="K2" s="128" t="s">
        <v>2</v>
      </c>
      <c r="L2" s="129"/>
      <c r="M2" s="129"/>
    </row>
    <row r="3" spans="1:13" ht="51.75" thickBot="1" x14ac:dyDescent="0.25">
      <c r="A3" s="55" t="s">
        <v>7</v>
      </c>
      <c r="B3" s="56" t="s">
        <v>67</v>
      </c>
      <c r="C3" s="56" t="s">
        <v>38</v>
      </c>
      <c r="D3" s="56" t="s">
        <v>25</v>
      </c>
      <c r="E3" s="56" t="s">
        <v>39</v>
      </c>
      <c r="F3" s="56" t="s">
        <v>26</v>
      </c>
      <c r="G3" s="56" t="s">
        <v>40</v>
      </c>
      <c r="H3" s="56" t="s">
        <v>68</v>
      </c>
      <c r="I3" s="57" t="s">
        <v>46</v>
      </c>
      <c r="K3" s="55" t="s">
        <v>7</v>
      </c>
      <c r="L3" s="56" t="s">
        <v>69</v>
      </c>
      <c r="M3" s="57" t="s">
        <v>41</v>
      </c>
    </row>
    <row r="4" spans="1:13" ht="14.25" thickTop="1" thickBot="1" x14ac:dyDescent="0.25">
      <c r="A4" s="58">
        <v>41579</v>
      </c>
      <c r="B4" s="59">
        <v>6373</v>
      </c>
      <c r="C4" s="60">
        <v>21.05</v>
      </c>
      <c r="D4" s="59">
        <v>8539</v>
      </c>
      <c r="E4" s="60">
        <v>19.5</v>
      </c>
      <c r="F4" s="59">
        <v>1652</v>
      </c>
      <c r="G4" s="60">
        <v>20.6</v>
      </c>
      <c r="H4" s="59">
        <v>6440</v>
      </c>
      <c r="I4" s="60">
        <v>16.100000000000001</v>
      </c>
      <c r="K4" s="58">
        <v>41426</v>
      </c>
      <c r="L4" s="59">
        <v>1364</v>
      </c>
      <c r="M4" s="60">
        <v>13.55</v>
      </c>
    </row>
    <row r="5" spans="1:13" ht="13.5" thickBot="1" x14ac:dyDescent="0.25">
      <c r="A5" s="58">
        <v>41580</v>
      </c>
      <c r="B5" s="59">
        <v>6129</v>
      </c>
      <c r="C5" s="60">
        <v>21.85</v>
      </c>
      <c r="D5" s="59">
        <v>8149</v>
      </c>
      <c r="E5" s="60">
        <v>21</v>
      </c>
      <c r="F5" s="59">
        <v>1557</v>
      </c>
      <c r="G5" s="60">
        <v>23.05</v>
      </c>
      <c r="H5" s="59">
        <v>5385</v>
      </c>
      <c r="I5" s="60">
        <v>19.450000000000003</v>
      </c>
      <c r="K5" s="58">
        <v>41427</v>
      </c>
      <c r="L5" s="59">
        <v>1438</v>
      </c>
      <c r="M5" s="60">
        <v>11.25</v>
      </c>
    </row>
    <row r="6" spans="1:13" ht="13.5" thickBot="1" x14ac:dyDescent="0.25">
      <c r="A6" s="58">
        <v>41581</v>
      </c>
      <c r="B6" s="59">
        <v>6548</v>
      </c>
      <c r="C6" s="60">
        <v>24.200000000000003</v>
      </c>
      <c r="D6" s="59">
        <v>8172</v>
      </c>
      <c r="E6" s="60">
        <v>26.450000000000003</v>
      </c>
      <c r="F6" s="59">
        <v>1538</v>
      </c>
      <c r="G6" s="60">
        <v>17.05</v>
      </c>
      <c r="H6" s="59">
        <v>5564</v>
      </c>
      <c r="I6" s="60">
        <v>15.5</v>
      </c>
      <c r="K6" s="58">
        <v>41428</v>
      </c>
      <c r="L6" s="59">
        <v>1510</v>
      </c>
      <c r="M6" s="60">
        <v>11.100000000000001</v>
      </c>
    </row>
    <row r="7" spans="1:13" ht="13.5" thickBot="1" x14ac:dyDescent="0.25">
      <c r="A7" s="58">
        <v>41582</v>
      </c>
      <c r="B7" s="59">
        <v>6724</v>
      </c>
      <c r="C7" s="60">
        <v>23.05</v>
      </c>
      <c r="D7" s="59">
        <v>8432</v>
      </c>
      <c r="E7" s="60">
        <v>17.649999999999999</v>
      </c>
      <c r="F7" s="59">
        <v>1631</v>
      </c>
      <c r="G7" s="60">
        <v>17.149999999999999</v>
      </c>
      <c r="H7" s="59">
        <v>5903</v>
      </c>
      <c r="I7" s="60">
        <v>14.05</v>
      </c>
      <c r="K7" s="58">
        <v>41429</v>
      </c>
      <c r="L7" s="59">
        <v>1405</v>
      </c>
      <c r="M7" s="60">
        <v>14.3</v>
      </c>
    </row>
    <row r="8" spans="1:13" ht="13.5" thickBot="1" x14ac:dyDescent="0.25">
      <c r="A8" s="58">
        <v>41583</v>
      </c>
      <c r="B8" s="59">
        <v>6507</v>
      </c>
      <c r="C8" s="60">
        <v>20.799999999999997</v>
      </c>
      <c r="D8" s="59">
        <v>8391</v>
      </c>
      <c r="E8" s="60">
        <v>18.2</v>
      </c>
      <c r="F8" s="59">
        <v>1688</v>
      </c>
      <c r="G8" s="60">
        <v>21.95</v>
      </c>
      <c r="H8" s="59">
        <v>5434</v>
      </c>
      <c r="I8" s="60">
        <v>17.55</v>
      </c>
      <c r="K8" s="58">
        <v>41430</v>
      </c>
      <c r="L8" s="59">
        <v>1482</v>
      </c>
      <c r="M8" s="60">
        <v>9.1</v>
      </c>
    </row>
    <row r="9" spans="1:13" ht="13.5" thickBot="1" x14ac:dyDescent="0.25">
      <c r="A9" s="58">
        <v>41584</v>
      </c>
      <c r="B9" s="59">
        <v>6486</v>
      </c>
      <c r="C9" s="60">
        <v>21.1</v>
      </c>
      <c r="D9" s="59">
        <v>8497</v>
      </c>
      <c r="E9" s="60">
        <v>16.600000000000001</v>
      </c>
      <c r="F9" s="59">
        <v>2000</v>
      </c>
      <c r="G9" s="60">
        <v>26.849999999999998</v>
      </c>
      <c r="H9" s="59">
        <v>6654</v>
      </c>
      <c r="I9" s="60">
        <v>21.45</v>
      </c>
      <c r="K9" s="58">
        <v>41431</v>
      </c>
      <c r="L9" s="59">
        <v>1434</v>
      </c>
      <c r="M9" s="60">
        <v>13.15</v>
      </c>
    </row>
    <row r="10" spans="1:13" ht="13.5" thickBot="1" x14ac:dyDescent="0.25">
      <c r="A10" s="58">
        <v>41585</v>
      </c>
      <c r="B10" s="59">
        <v>6693</v>
      </c>
      <c r="C10" s="60">
        <v>21.15</v>
      </c>
      <c r="D10" s="59">
        <v>9582</v>
      </c>
      <c r="E10" s="60">
        <v>20.6</v>
      </c>
      <c r="F10" s="59">
        <v>1705</v>
      </c>
      <c r="G10" s="60">
        <v>21.95</v>
      </c>
      <c r="H10" s="59">
        <v>6460</v>
      </c>
      <c r="I10" s="60">
        <v>23</v>
      </c>
      <c r="K10" s="58">
        <v>41432</v>
      </c>
      <c r="L10" s="59">
        <v>1454</v>
      </c>
      <c r="M10" s="60">
        <v>10.8</v>
      </c>
    </row>
    <row r="11" spans="1:13" ht="13.5" thickBot="1" x14ac:dyDescent="0.25">
      <c r="A11" s="58">
        <v>41586</v>
      </c>
      <c r="B11" s="59">
        <v>6548</v>
      </c>
      <c r="C11" s="60">
        <v>22.15</v>
      </c>
      <c r="D11" s="59">
        <v>10214</v>
      </c>
      <c r="E11" s="60">
        <v>23</v>
      </c>
      <c r="F11" s="59">
        <v>1656</v>
      </c>
      <c r="G11" s="60">
        <v>15.55</v>
      </c>
      <c r="H11" s="59">
        <v>6286</v>
      </c>
      <c r="I11" s="60">
        <v>16.5</v>
      </c>
      <c r="K11" s="58">
        <v>41433</v>
      </c>
      <c r="L11" s="59">
        <v>1390</v>
      </c>
      <c r="M11" s="60">
        <v>11.6</v>
      </c>
    </row>
    <row r="12" spans="1:13" ht="13.5" thickBot="1" x14ac:dyDescent="0.25">
      <c r="A12" s="58">
        <v>41587</v>
      </c>
      <c r="B12" s="59">
        <v>6315</v>
      </c>
      <c r="C12" s="60">
        <v>23.4</v>
      </c>
      <c r="D12" s="59">
        <v>8549</v>
      </c>
      <c r="E12" s="60">
        <v>27.799999999999997</v>
      </c>
      <c r="F12" s="59">
        <v>1605</v>
      </c>
      <c r="G12" s="60">
        <v>13.55</v>
      </c>
      <c r="H12" s="59">
        <v>5570</v>
      </c>
      <c r="I12" s="60">
        <v>13.9</v>
      </c>
      <c r="K12" s="58">
        <v>41434</v>
      </c>
      <c r="L12" s="59">
        <v>1363</v>
      </c>
      <c r="M12" s="60">
        <v>13.2</v>
      </c>
    </row>
    <row r="13" spans="1:13" ht="13.5" thickBot="1" x14ac:dyDescent="0.25">
      <c r="A13" s="58">
        <v>41588</v>
      </c>
      <c r="B13" s="59">
        <v>6375</v>
      </c>
      <c r="C13" s="60">
        <v>25.6</v>
      </c>
      <c r="D13" s="59">
        <v>7906</v>
      </c>
      <c r="E13" s="60">
        <v>17.299999999999997</v>
      </c>
      <c r="F13" s="59">
        <v>1577</v>
      </c>
      <c r="G13" s="60">
        <v>14.4</v>
      </c>
      <c r="H13" s="59">
        <v>5648</v>
      </c>
      <c r="I13" s="60">
        <v>13.9</v>
      </c>
      <c r="K13" s="58">
        <v>41435</v>
      </c>
      <c r="L13" s="59">
        <v>1436</v>
      </c>
      <c r="M13" s="60">
        <v>13.2</v>
      </c>
    </row>
    <row r="14" spans="1:13" ht="13.5" thickBot="1" x14ac:dyDescent="0.25">
      <c r="A14" s="58">
        <v>41589</v>
      </c>
      <c r="B14" s="59">
        <v>6865</v>
      </c>
      <c r="C14" s="60">
        <v>24.7</v>
      </c>
      <c r="D14" s="59">
        <v>8851</v>
      </c>
      <c r="E14" s="60">
        <v>16.75</v>
      </c>
      <c r="F14" s="59">
        <v>1632</v>
      </c>
      <c r="G14" s="60">
        <v>15.649999999999999</v>
      </c>
      <c r="H14" s="59">
        <v>6394</v>
      </c>
      <c r="I14" s="60">
        <v>14.6</v>
      </c>
      <c r="K14" s="58">
        <v>41436</v>
      </c>
      <c r="L14" s="59">
        <v>1475</v>
      </c>
      <c r="M14" s="60">
        <v>11.85</v>
      </c>
    </row>
    <row r="15" spans="1:13" ht="13.5" thickBot="1" x14ac:dyDescent="0.25">
      <c r="A15" s="58">
        <v>41590</v>
      </c>
      <c r="B15" s="59">
        <v>6917</v>
      </c>
      <c r="C15" s="60">
        <v>25.15</v>
      </c>
      <c r="D15" s="59">
        <v>8740</v>
      </c>
      <c r="E15" s="60">
        <v>19.2</v>
      </c>
      <c r="F15" s="59">
        <v>1639</v>
      </c>
      <c r="G15" s="60">
        <v>16.2</v>
      </c>
      <c r="H15" s="59">
        <v>6633</v>
      </c>
      <c r="I15" s="60">
        <v>14.15</v>
      </c>
      <c r="K15" s="58">
        <v>41437</v>
      </c>
      <c r="L15" s="59">
        <v>1463</v>
      </c>
      <c r="M15" s="60">
        <v>10.35</v>
      </c>
    </row>
    <row r="16" spans="1:13" ht="13.5" thickBot="1" x14ac:dyDescent="0.25">
      <c r="A16" s="58">
        <v>41591</v>
      </c>
      <c r="B16" s="59">
        <v>6942</v>
      </c>
      <c r="C16" s="60">
        <v>24.55</v>
      </c>
      <c r="D16" s="59">
        <v>8591</v>
      </c>
      <c r="E16" s="60">
        <v>21.35</v>
      </c>
      <c r="F16" s="59">
        <v>1641</v>
      </c>
      <c r="G16" s="60">
        <v>17.55</v>
      </c>
      <c r="H16" s="59">
        <v>6800</v>
      </c>
      <c r="I16" s="60">
        <v>12.35</v>
      </c>
      <c r="K16" s="58">
        <v>41438</v>
      </c>
      <c r="L16" s="59">
        <v>1449</v>
      </c>
      <c r="M16" s="60">
        <v>9.8500000000000014</v>
      </c>
    </row>
    <row r="17" spans="1:13" ht="13.5" thickBot="1" x14ac:dyDescent="0.25">
      <c r="A17" s="58">
        <v>41592</v>
      </c>
      <c r="B17" s="59">
        <v>6916</v>
      </c>
      <c r="C17" s="60">
        <v>23.549999999999997</v>
      </c>
      <c r="D17" s="59">
        <v>8658</v>
      </c>
      <c r="E17" s="60">
        <v>21.95</v>
      </c>
      <c r="F17" s="59">
        <v>1649</v>
      </c>
      <c r="G17" s="60">
        <v>15.149999999999999</v>
      </c>
      <c r="H17" s="59">
        <v>6569</v>
      </c>
      <c r="I17" s="60">
        <v>14.1</v>
      </c>
      <c r="K17" s="58">
        <v>41439</v>
      </c>
      <c r="L17" s="59">
        <v>1496</v>
      </c>
      <c r="M17" s="60">
        <v>8.75</v>
      </c>
    </row>
    <row r="18" spans="1:13" ht="13.5" thickBot="1" x14ac:dyDescent="0.25">
      <c r="A18" s="58">
        <v>41593</v>
      </c>
      <c r="B18" s="59">
        <v>6793</v>
      </c>
      <c r="C18" s="60">
        <v>23.1</v>
      </c>
      <c r="D18" s="59">
        <v>8681</v>
      </c>
      <c r="E18" s="60">
        <v>19.600000000000001</v>
      </c>
      <c r="F18" s="59">
        <v>1633</v>
      </c>
      <c r="G18" s="60">
        <v>17.75</v>
      </c>
      <c r="H18" s="59">
        <v>6469</v>
      </c>
      <c r="I18" s="60">
        <v>15.3</v>
      </c>
      <c r="K18" s="58">
        <v>41440</v>
      </c>
      <c r="L18" s="59">
        <v>1445</v>
      </c>
      <c r="M18" s="60">
        <v>9.1499999999999986</v>
      </c>
    </row>
    <row r="19" spans="1:13" ht="13.5" thickBot="1" x14ac:dyDescent="0.25">
      <c r="A19" s="58">
        <v>41594</v>
      </c>
      <c r="B19" s="59">
        <v>6186</v>
      </c>
      <c r="C19" s="60">
        <v>23.7</v>
      </c>
      <c r="D19" s="59">
        <v>7850</v>
      </c>
      <c r="E19" s="60">
        <v>18.7</v>
      </c>
      <c r="F19" s="59">
        <v>1576</v>
      </c>
      <c r="G19" s="60">
        <v>17.350000000000001</v>
      </c>
      <c r="H19" s="59">
        <v>5387</v>
      </c>
      <c r="I19" s="60">
        <v>14.85</v>
      </c>
      <c r="K19" s="58">
        <v>41441</v>
      </c>
      <c r="L19" s="59">
        <v>1527</v>
      </c>
      <c r="M19" s="60">
        <v>9.35</v>
      </c>
    </row>
    <row r="20" spans="1:13" ht="13.5" thickBot="1" x14ac:dyDescent="0.25">
      <c r="A20" s="58">
        <v>41595</v>
      </c>
      <c r="B20" s="59">
        <v>6088</v>
      </c>
      <c r="C20" s="60">
        <v>21.95</v>
      </c>
      <c r="D20" s="59">
        <v>8027</v>
      </c>
      <c r="E20" s="60">
        <v>16.399999999999999</v>
      </c>
      <c r="F20" s="59">
        <v>1550</v>
      </c>
      <c r="G20" s="60">
        <v>18.399999999999999</v>
      </c>
      <c r="H20" s="59">
        <v>5405</v>
      </c>
      <c r="I20" s="60">
        <v>15.100000000000001</v>
      </c>
      <c r="K20" s="58">
        <v>41442</v>
      </c>
      <c r="L20" s="59">
        <v>1529</v>
      </c>
      <c r="M20" s="60">
        <v>9.3000000000000007</v>
      </c>
    </row>
    <row r="21" spans="1:13" ht="13.5" thickBot="1" x14ac:dyDescent="0.25">
      <c r="A21" s="58">
        <v>41596</v>
      </c>
      <c r="B21" s="59">
        <v>6564</v>
      </c>
      <c r="C21" s="60">
        <v>22.85</v>
      </c>
      <c r="D21" s="59">
        <v>8731</v>
      </c>
      <c r="E21" s="60">
        <v>17.600000000000001</v>
      </c>
      <c r="F21" s="59">
        <v>1807</v>
      </c>
      <c r="G21" s="60">
        <v>21.5</v>
      </c>
      <c r="H21" s="59">
        <v>6460</v>
      </c>
      <c r="I21" s="60">
        <v>19.600000000000001</v>
      </c>
      <c r="K21" s="58">
        <v>41443</v>
      </c>
      <c r="L21" s="59">
        <v>1525</v>
      </c>
      <c r="M21" s="60">
        <v>9.15</v>
      </c>
    </row>
    <row r="22" spans="1:13" ht="13.5" thickBot="1" x14ac:dyDescent="0.25">
      <c r="A22" s="58">
        <v>41597</v>
      </c>
      <c r="B22" s="59">
        <v>6651</v>
      </c>
      <c r="C22" s="60">
        <v>22.85</v>
      </c>
      <c r="D22" s="59">
        <v>8612</v>
      </c>
      <c r="E22" s="60">
        <v>20.9</v>
      </c>
      <c r="F22" s="59">
        <v>1847</v>
      </c>
      <c r="G22" s="60">
        <v>24.299999999999997</v>
      </c>
      <c r="H22" s="59">
        <v>6861</v>
      </c>
      <c r="I22" s="60">
        <v>23.15</v>
      </c>
      <c r="K22" s="58">
        <v>41444</v>
      </c>
      <c r="L22" s="59">
        <v>1560</v>
      </c>
      <c r="M22" s="60">
        <v>8.35</v>
      </c>
    </row>
    <row r="23" spans="1:13" ht="13.5" thickBot="1" x14ac:dyDescent="0.25">
      <c r="A23" s="58">
        <v>41598</v>
      </c>
      <c r="B23" s="59">
        <v>6851</v>
      </c>
      <c r="C23" s="60">
        <v>23.200000000000003</v>
      </c>
      <c r="D23" s="59">
        <v>9139</v>
      </c>
      <c r="E23" s="60">
        <v>20.75</v>
      </c>
      <c r="F23" s="59">
        <v>1661</v>
      </c>
      <c r="G23" s="60">
        <v>17.2</v>
      </c>
      <c r="H23" s="59">
        <v>6297</v>
      </c>
      <c r="I23" s="60">
        <v>16.649999999999999</v>
      </c>
      <c r="K23" s="58">
        <v>41445</v>
      </c>
      <c r="L23" s="59">
        <v>1587</v>
      </c>
      <c r="M23" s="60">
        <v>8.4499999999999993</v>
      </c>
    </row>
    <row r="24" spans="1:13" ht="13.5" thickBot="1" x14ac:dyDescent="0.25">
      <c r="A24" s="58">
        <v>41599</v>
      </c>
      <c r="B24" s="59">
        <v>6913</v>
      </c>
      <c r="C24" s="60">
        <v>23.3</v>
      </c>
      <c r="D24" s="59">
        <v>9176</v>
      </c>
      <c r="E24" s="60">
        <v>22.35</v>
      </c>
      <c r="F24" s="59">
        <v>1655</v>
      </c>
      <c r="G24" s="60">
        <v>15.5</v>
      </c>
      <c r="H24" s="59">
        <v>6315</v>
      </c>
      <c r="I24" s="60">
        <v>18</v>
      </c>
      <c r="K24" s="58">
        <v>41446</v>
      </c>
      <c r="L24" s="59">
        <v>1638</v>
      </c>
      <c r="M24" s="60">
        <v>4.75</v>
      </c>
    </row>
    <row r="25" spans="1:13" ht="13.5" thickBot="1" x14ac:dyDescent="0.25">
      <c r="A25" s="58">
        <v>41600</v>
      </c>
      <c r="B25" s="59">
        <v>6779</v>
      </c>
      <c r="C25" s="60">
        <v>23.450000000000003</v>
      </c>
      <c r="D25" s="59">
        <v>8873</v>
      </c>
      <c r="E25" s="60">
        <v>22.1</v>
      </c>
      <c r="F25" s="59">
        <v>1619</v>
      </c>
      <c r="G25" s="60">
        <v>14.700000000000001</v>
      </c>
      <c r="H25" s="59">
        <v>6075</v>
      </c>
      <c r="I25" s="60">
        <v>18.149999999999999</v>
      </c>
      <c r="K25" s="58">
        <v>41447</v>
      </c>
      <c r="L25" s="59">
        <v>1521</v>
      </c>
      <c r="M25" s="60">
        <v>4.9499999999999993</v>
      </c>
    </row>
    <row r="26" spans="1:13" ht="13.5" thickBot="1" x14ac:dyDescent="0.25">
      <c r="A26" s="58">
        <v>41601</v>
      </c>
      <c r="B26" s="59">
        <v>6321</v>
      </c>
      <c r="C26" s="60">
        <v>25.75</v>
      </c>
      <c r="D26" s="59">
        <v>7988</v>
      </c>
      <c r="E26" s="60">
        <v>21.55</v>
      </c>
      <c r="F26" s="59">
        <v>1592</v>
      </c>
      <c r="G26" s="60">
        <v>15.2</v>
      </c>
      <c r="H26" s="59">
        <v>5295</v>
      </c>
      <c r="I26" s="60">
        <v>16.649999999999999</v>
      </c>
      <c r="K26" s="58">
        <v>41448</v>
      </c>
      <c r="L26" s="59">
        <v>1551</v>
      </c>
      <c r="M26" s="60">
        <v>6.3</v>
      </c>
    </row>
    <row r="27" spans="1:13" ht="13.5" thickBot="1" x14ac:dyDescent="0.25">
      <c r="A27" s="58">
        <v>41602</v>
      </c>
      <c r="B27" s="59">
        <v>6487</v>
      </c>
      <c r="C27" s="60">
        <v>25.549999999999997</v>
      </c>
      <c r="D27" s="59">
        <v>7617</v>
      </c>
      <c r="E27" s="60">
        <v>20.3</v>
      </c>
      <c r="F27" s="59">
        <v>1565</v>
      </c>
      <c r="G27" s="60">
        <v>18.25</v>
      </c>
      <c r="H27" s="59">
        <v>5377</v>
      </c>
      <c r="I27" s="60">
        <v>15.65</v>
      </c>
      <c r="K27" s="58">
        <v>41449</v>
      </c>
      <c r="L27" s="59">
        <v>1683</v>
      </c>
      <c r="M27" s="60">
        <v>5.65</v>
      </c>
    </row>
    <row r="28" spans="1:13" ht="13.5" thickBot="1" x14ac:dyDescent="0.25">
      <c r="A28" s="58">
        <v>41603</v>
      </c>
      <c r="B28" s="59">
        <v>7029</v>
      </c>
      <c r="C28" s="60">
        <v>24.75</v>
      </c>
      <c r="D28" s="59">
        <v>8604</v>
      </c>
      <c r="E28" s="60">
        <v>19.850000000000001</v>
      </c>
      <c r="F28" s="59">
        <v>1702</v>
      </c>
      <c r="G28" s="60">
        <v>20.8</v>
      </c>
      <c r="H28" s="59">
        <v>6053</v>
      </c>
      <c r="I28" s="60">
        <v>18.049999999999997</v>
      </c>
      <c r="K28" s="58">
        <v>41450</v>
      </c>
      <c r="L28" s="59">
        <v>1642</v>
      </c>
      <c r="M28" s="60">
        <v>4.4000000000000004</v>
      </c>
    </row>
    <row r="29" spans="1:13" ht="13.5" thickBot="1" x14ac:dyDescent="0.25">
      <c r="A29" s="58">
        <v>41604</v>
      </c>
      <c r="B29" s="59">
        <v>6732</v>
      </c>
      <c r="C29" s="60">
        <v>23.799999999999997</v>
      </c>
      <c r="D29" s="59">
        <v>8557</v>
      </c>
      <c r="E29" s="60">
        <v>18.799999999999997</v>
      </c>
      <c r="F29" s="59">
        <v>2116</v>
      </c>
      <c r="G29" s="60">
        <v>27.85</v>
      </c>
      <c r="H29" s="59">
        <v>6513</v>
      </c>
      <c r="I29" s="60">
        <v>19.700000000000003</v>
      </c>
      <c r="K29" s="58">
        <v>41451</v>
      </c>
      <c r="L29" s="59">
        <v>1606</v>
      </c>
      <c r="M29" s="60">
        <v>6.6</v>
      </c>
    </row>
    <row r="30" spans="1:13" ht="13.5" thickBot="1" x14ac:dyDescent="0.25">
      <c r="A30" s="58">
        <v>41605</v>
      </c>
      <c r="B30" s="59">
        <v>6694</v>
      </c>
      <c r="C30" s="60">
        <v>21.700000000000003</v>
      </c>
      <c r="D30" s="59">
        <v>8725</v>
      </c>
      <c r="E30" s="60">
        <v>18.799999999999997</v>
      </c>
      <c r="F30" s="59">
        <v>2427</v>
      </c>
      <c r="G30" s="60">
        <v>31.45</v>
      </c>
      <c r="H30" s="59">
        <v>7449</v>
      </c>
      <c r="I30" s="60">
        <v>24.4</v>
      </c>
      <c r="K30" s="58">
        <v>41452</v>
      </c>
      <c r="L30" s="59">
        <v>1598</v>
      </c>
      <c r="M30" s="60">
        <v>8.65</v>
      </c>
    </row>
    <row r="31" spans="1:13" ht="13.5" thickBot="1" x14ac:dyDescent="0.25">
      <c r="A31" s="58">
        <v>41606</v>
      </c>
      <c r="B31" s="59">
        <v>6932</v>
      </c>
      <c r="C31" s="60">
        <v>23</v>
      </c>
      <c r="D31" s="59">
        <v>9726</v>
      </c>
      <c r="E31" s="60">
        <v>21.55</v>
      </c>
      <c r="F31" s="59">
        <v>1753</v>
      </c>
      <c r="G31" s="60">
        <v>18.350000000000001</v>
      </c>
      <c r="H31" s="59">
        <v>6569</v>
      </c>
      <c r="I31" s="60">
        <v>23</v>
      </c>
      <c r="K31" s="58">
        <v>41453</v>
      </c>
      <c r="L31" s="59">
        <v>1506</v>
      </c>
      <c r="M31" s="60">
        <v>9.35</v>
      </c>
    </row>
    <row r="32" spans="1:13" ht="13.5" thickBot="1" x14ac:dyDescent="0.25">
      <c r="A32" s="58">
        <v>41607</v>
      </c>
      <c r="B32" s="59">
        <v>7203</v>
      </c>
      <c r="C32" s="60">
        <v>25.95</v>
      </c>
      <c r="D32" s="59">
        <v>8902</v>
      </c>
      <c r="E32" s="60">
        <v>20.2</v>
      </c>
      <c r="F32" s="59">
        <v>1649</v>
      </c>
      <c r="G32" s="60">
        <v>17.549999999999997</v>
      </c>
      <c r="H32" s="59">
        <v>6127</v>
      </c>
      <c r="I32" s="60">
        <v>15.65</v>
      </c>
      <c r="K32" s="58">
        <v>41454</v>
      </c>
      <c r="L32" s="59">
        <v>1458</v>
      </c>
      <c r="M32" s="60">
        <v>9.35</v>
      </c>
    </row>
    <row r="33" spans="1:13" ht="13.5" thickBot="1" x14ac:dyDescent="0.25">
      <c r="A33" s="58">
        <v>41608</v>
      </c>
      <c r="B33" s="59">
        <v>6043</v>
      </c>
      <c r="C33" s="60">
        <v>21.75</v>
      </c>
      <c r="D33" s="59">
        <v>7669</v>
      </c>
      <c r="E33" s="60">
        <v>18.899999999999999</v>
      </c>
      <c r="F33" s="59">
        <v>1634</v>
      </c>
      <c r="G33" s="60">
        <v>20.5</v>
      </c>
      <c r="H33" s="59">
        <v>5282</v>
      </c>
      <c r="I33" s="60">
        <v>16.05</v>
      </c>
      <c r="K33" s="58">
        <v>41455</v>
      </c>
      <c r="L33" s="59">
        <v>1389</v>
      </c>
      <c r="M33" s="60">
        <v>10.9</v>
      </c>
    </row>
    <row r="34" spans="1:13" ht="13.5" thickBot="1" x14ac:dyDescent="0.25">
      <c r="A34" s="58">
        <v>41609</v>
      </c>
      <c r="B34" s="59">
        <v>6154</v>
      </c>
      <c r="C34" s="60">
        <v>20.8</v>
      </c>
      <c r="D34" s="59">
        <v>7771</v>
      </c>
      <c r="E34" s="60">
        <v>18.350000000000001</v>
      </c>
      <c r="F34" s="59">
        <v>1615</v>
      </c>
      <c r="G34" s="60">
        <v>21.85</v>
      </c>
      <c r="H34" s="59">
        <v>5811</v>
      </c>
      <c r="I34" s="60">
        <v>20.55</v>
      </c>
      <c r="K34" s="58">
        <v>41456</v>
      </c>
      <c r="L34" s="59">
        <v>1468</v>
      </c>
      <c r="M34" s="60">
        <v>15</v>
      </c>
    </row>
    <row r="35" spans="1:13" ht="13.5" thickBot="1" x14ac:dyDescent="0.25">
      <c r="A35" s="58">
        <v>41610</v>
      </c>
      <c r="B35" s="59">
        <v>6592</v>
      </c>
      <c r="C35" s="60">
        <v>21.5</v>
      </c>
      <c r="D35" s="59">
        <v>8959</v>
      </c>
      <c r="E35" s="60">
        <v>19.649999999999999</v>
      </c>
      <c r="F35" s="59">
        <v>1894</v>
      </c>
      <c r="G35" s="60">
        <v>23.75</v>
      </c>
      <c r="H35" s="59">
        <v>8415</v>
      </c>
      <c r="I35" s="60">
        <v>26.3</v>
      </c>
      <c r="K35" s="58">
        <v>41457</v>
      </c>
      <c r="L35" s="59">
        <v>1510</v>
      </c>
      <c r="M35" s="60">
        <v>11.75</v>
      </c>
    </row>
    <row r="36" spans="1:13" ht="13.5" thickBot="1" x14ac:dyDescent="0.25">
      <c r="A36" s="58">
        <v>41611</v>
      </c>
      <c r="B36" s="59">
        <v>6600</v>
      </c>
      <c r="C36" s="60">
        <v>21.5</v>
      </c>
      <c r="D36" s="59">
        <v>9396</v>
      </c>
      <c r="E36" s="60">
        <v>19.899999999999999</v>
      </c>
      <c r="F36" s="59">
        <v>1798</v>
      </c>
      <c r="G36" s="60">
        <v>22.55</v>
      </c>
      <c r="H36" s="59">
        <v>6950</v>
      </c>
      <c r="I36" s="60">
        <v>20.9</v>
      </c>
      <c r="K36" s="58">
        <v>41458</v>
      </c>
      <c r="L36" s="59">
        <v>1505</v>
      </c>
      <c r="M36" s="60">
        <v>9.6</v>
      </c>
    </row>
    <row r="37" spans="1:13" ht="13.5" thickBot="1" x14ac:dyDescent="0.25">
      <c r="A37" s="58">
        <v>41612</v>
      </c>
      <c r="B37" s="59">
        <v>6783</v>
      </c>
      <c r="C37" s="60">
        <v>22.25</v>
      </c>
      <c r="D37" s="59">
        <v>10145</v>
      </c>
      <c r="E37" s="60">
        <v>22.8</v>
      </c>
      <c r="F37" s="59">
        <v>1622</v>
      </c>
      <c r="G37" s="60">
        <v>18.100000000000001</v>
      </c>
      <c r="H37" s="59">
        <v>6483</v>
      </c>
      <c r="I37" s="60">
        <v>19.100000000000001</v>
      </c>
      <c r="K37" s="58">
        <v>41459</v>
      </c>
      <c r="L37" s="59">
        <v>1492</v>
      </c>
      <c r="M37" s="60">
        <v>9.0500000000000007</v>
      </c>
    </row>
    <row r="38" spans="1:13" ht="13.5" thickBot="1" x14ac:dyDescent="0.25">
      <c r="A38" s="58">
        <v>41613</v>
      </c>
      <c r="B38" s="59">
        <v>7450</v>
      </c>
      <c r="C38" s="60">
        <v>27.7</v>
      </c>
      <c r="D38" s="59">
        <v>8874</v>
      </c>
      <c r="E38" s="60">
        <v>22.65</v>
      </c>
      <c r="F38" s="59">
        <v>1633</v>
      </c>
      <c r="G38" s="60">
        <v>13.5</v>
      </c>
      <c r="H38" s="59">
        <v>6295</v>
      </c>
      <c r="I38" s="60">
        <v>13.75</v>
      </c>
      <c r="K38" s="58">
        <v>41460</v>
      </c>
      <c r="L38" s="59">
        <v>1568</v>
      </c>
      <c r="M38" s="60">
        <v>8.3000000000000007</v>
      </c>
    </row>
    <row r="39" spans="1:13" ht="13.5" thickBot="1" x14ac:dyDescent="0.25">
      <c r="A39" s="58">
        <v>41614</v>
      </c>
      <c r="B39" s="59">
        <v>6673</v>
      </c>
      <c r="C39" s="60">
        <v>23.700000000000003</v>
      </c>
      <c r="D39" s="59">
        <v>8216</v>
      </c>
      <c r="E39" s="60">
        <v>17.799999999999997</v>
      </c>
      <c r="F39" s="59">
        <v>1575</v>
      </c>
      <c r="G39" s="60">
        <v>16.75</v>
      </c>
      <c r="H39" s="59">
        <v>6383</v>
      </c>
      <c r="I39" s="60">
        <v>13.5</v>
      </c>
      <c r="K39" s="58">
        <v>41461</v>
      </c>
      <c r="L39" s="59">
        <v>1565</v>
      </c>
      <c r="M39" s="60">
        <v>6.15</v>
      </c>
    </row>
    <row r="40" spans="1:13" ht="13.5" thickBot="1" x14ac:dyDescent="0.25">
      <c r="A40" s="58">
        <v>41615</v>
      </c>
      <c r="B40" s="59">
        <v>6156</v>
      </c>
      <c r="C40" s="60">
        <v>20.95</v>
      </c>
      <c r="D40" s="59">
        <v>7634</v>
      </c>
      <c r="E40" s="60">
        <v>19.3</v>
      </c>
      <c r="F40" s="59">
        <v>1635</v>
      </c>
      <c r="G40" s="60">
        <v>22.85</v>
      </c>
      <c r="H40" s="59">
        <v>5308</v>
      </c>
      <c r="I40" s="60">
        <v>19.05</v>
      </c>
      <c r="K40" s="58">
        <v>41462</v>
      </c>
      <c r="L40" s="59">
        <v>1524</v>
      </c>
      <c r="M40" s="60">
        <v>6.3000000000000007</v>
      </c>
    </row>
    <row r="41" spans="1:13" ht="13.5" thickBot="1" x14ac:dyDescent="0.25">
      <c r="A41" s="58">
        <v>41616</v>
      </c>
      <c r="B41" s="59">
        <v>6333</v>
      </c>
      <c r="C41" s="60">
        <v>22.3</v>
      </c>
      <c r="D41" s="59">
        <v>8247</v>
      </c>
      <c r="E41" s="60">
        <v>20.9</v>
      </c>
      <c r="F41" s="59">
        <v>1649</v>
      </c>
      <c r="G41" s="60">
        <v>25.7</v>
      </c>
      <c r="H41" s="59">
        <v>5492</v>
      </c>
      <c r="I41" s="60">
        <v>22.05</v>
      </c>
      <c r="K41" s="58">
        <v>41463</v>
      </c>
      <c r="L41" s="59">
        <v>1567</v>
      </c>
      <c r="M41" s="60">
        <v>7.6000000000000005</v>
      </c>
    </row>
    <row r="42" spans="1:13" ht="13.5" thickBot="1" x14ac:dyDescent="0.25">
      <c r="A42" s="58">
        <v>41617</v>
      </c>
      <c r="B42" s="59">
        <v>6924</v>
      </c>
      <c r="C42" s="60">
        <v>22.299999999999997</v>
      </c>
      <c r="D42" s="59">
        <v>10271</v>
      </c>
      <c r="E42" s="60">
        <v>24.55</v>
      </c>
      <c r="F42" s="59">
        <v>1715</v>
      </c>
      <c r="G42" s="60">
        <v>18.350000000000001</v>
      </c>
      <c r="H42" s="59">
        <v>6397</v>
      </c>
      <c r="I42" s="60">
        <v>17.350000000000001</v>
      </c>
      <c r="K42" s="58">
        <v>41464</v>
      </c>
      <c r="L42" s="59">
        <v>1629</v>
      </c>
      <c r="M42" s="60">
        <v>5.8999999999999995</v>
      </c>
    </row>
    <row r="43" spans="1:13" ht="13.5" thickBot="1" x14ac:dyDescent="0.25">
      <c r="A43" s="58">
        <v>41618</v>
      </c>
      <c r="B43" s="59">
        <v>7092</v>
      </c>
      <c r="C43" s="60">
        <v>24.55</v>
      </c>
      <c r="D43" s="59">
        <v>10524</v>
      </c>
      <c r="E43" s="60">
        <v>28</v>
      </c>
      <c r="F43" s="59">
        <v>1622</v>
      </c>
      <c r="G43" s="60">
        <v>17.5</v>
      </c>
      <c r="H43" s="59">
        <v>6019</v>
      </c>
      <c r="I43" s="60">
        <v>16.75</v>
      </c>
      <c r="K43" s="58">
        <v>41465</v>
      </c>
      <c r="L43" s="59">
        <v>1619</v>
      </c>
      <c r="M43" s="60">
        <v>6.8</v>
      </c>
    </row>
    <row r="44" spans="1:13" ht="13.5" thickBot="1" x14ac:dyDescent="0.25">
      <c r="A44" s="58">
        <v>41619</v>
      </c>
      <c r="B44" s="59">
        <v>7401</v>
      </c>
      <c r="C44" s="60">
        <v>26.8</v>
      </c>
      <c r="D44" s="59">
        <v>9678</v>
      </c>
      <c r="E44" s="60">
        <v>23.05</v>
      </c>
      <c r="F44" s="59">
        <v>1630</v>
      </c>
      <c r="G44" s="60">
        <v>17.55</v>
      </c>
      <c r="H44" s="59">
        <v>6051</v>
      </c>
      <c r="I44" s="60">
        <v>17.399999999999999</v>
      </c>
      <c r="K44" s="58">
        <v>41466</v>
      </c>
      <c r="L44" s="59">
        <v>1563</v>
      </c>
      <c r="M44" s="60">
        <v>8</v>
      </c>
    </row>
    <row r="45" spans="1:13" ht="13.5" thickBot="1" x14ac:dyDescent="0.25">
      <c r="A45" s="58">
        <v>41620</v>
      </c>
      <c r="B45" s="59">
        <v>6825</v>
      </c>
      <c r="C45" s="60">
        <v>24.3</v>
      </c>
      <c r="D45" s="59">
        <v>9287</v>
      </c>
      <c r="E45" s="60">
        <v>22.35</v>
      </c>
      <c r="F45" s="59">
        <v>1663</v>
      </c>
      <c r="G45" s="60">
        <v>18.200000000000003</v>
      </c>
      <c r="H45" s="59">
        <v>6065</v>
      </c>
      <c r="I45" s="60">
        <v>17.5</v>
      </c>
      <c r="K45" s="58">
        <v>41467</v>
      </c>
      <c r="L45" s="59">
        <v>1538</v>
      </c>
      <c r="M45" s="60">
        <v>9.5500000000000007</v>
      </c>
    </row>
    <row r="46" spans="1:13" ht="13.5" thickBot="1" x14ac:dyDescent="0.25">
      <c r="A46" s="58">
        <v>41621</v>
      </c>
      <c r="B46" s="59">
        <v>7018</v>
      </c>
      <c r="C46" s="60">
        <v>24.65</v>
      </c>
      <c r="D46" s="59">
        <v>10120</v>
      </c>
      <c r="E46" s="60">
        <v>22.6</v>
      </c>
      <c r="F46" s="59">
        <v>1648</v>
      </c>
      <c r="G46" s="60">
        <v>17.899999999999999</v>
      </c>
      <c r="H46" s="59">
        <v>6170</v>
      </c>
      <c r="I46" s="60">
        <v>18.55</v>
      </c>
      <c r="K46" s="58">
        <v>41468</v>
      </c>
      <c r="L46" s="59">
        <v>1423</v>
      </c>
      <c r="M46" s="60">
        <v>8.8999999999999986</v>
      </c>
    </row>
    <row r="47" spans="1:13" ht="13.5" thickBot="1" x14ac:dyDescent="0.25">
      <c r="A47" s="58">
        <v>41622</v>
      </c>
      <c r="B47" s="59">
        <v>6657</v>
      </c>
      <c r="C47" s="60">
        <v>24.799999999999997</v>
      </c>
      <c r="D47" s="59">
        <v>8160</v>
      </c>
      <c r="E47" s="60">
        <v>23.65</v>
      </c>
      <c r="F47" s="59">
        <v>1585</v>
      </c>
      <c r="G47" s="60">
        <v>19.899999999999999</v>
      </c>
      <c r="H47" s="59">
        <v>5275</v>
      </c>
      <c r="I47" s="60">
        <v>17.2</v>
      </c>
      <c r="K47" s="58">
        <v>41469</v>
      </c>
      <c r="L47" s="59">
        <v>1412</v>
      </c>
      <c r="M47" s="60">
        <v>10.25</v>
      </c>
    </row>
    <row r="48" spans="1:13" ht="13.5" thickBot="1" x14ac:dyDescent="0.25">
      <c r="A48" s="58">
        <v>41623</v>
      </c>
      <c r="B48" s="59">
        <v>6597</v>
      </c>
      <c r="C48" s="60">
        <v>25.5</v>
      </c>
      <c r="D48" s="59">
        <v>8033</v>
      </c>
      <c r="E48" s="60">
        <v>21.85</v>
      </c>
      <c r="F48" s="59">
        <v>1585</v>
      </c>
      <c r="G48" s="60">
        <v>19</v>
      </c>
      <c r="H48" s="59">
        <v>5335</v>
      </c>
      <c r="I48" s="60">
        <v>17.850000000000001</v>
      </c>
      <c r="K48" s="58">
        <v>41470</v>
      </c>
      <c r="L48" s="59">
        <v>1391</v>
      </c>
      <c r="M48" s="60">
        <v>11.15</v>
      </c>
    </row>
    <row r="49" spans="1:13" ht="13.5" thickBot="1" x14ac:dyDescent="0.25">
      <c r="A49" s="58">
        <v>41624</v>
      </c>
      <c r="B49" s="59">
        <v>7096</v>
      </c>
      <c r="C49" s="60">
        <v>25.5</v>
      </c>
      <c r="D49" s="59">
        <v>9322</v>
      </c>
      <c r="E49" s="60">
        <v>21.75</v>
      </c>
      <c r="F49" s="59">
        <v>1771</v>
      </c>
      <c r="G49" s="60">
        <v>20.7</v>
      </c>
      <c r="H49" s="59">
        <v>6300</v>
      </c>
      <c r="I49" s="60">
        <v>18.100000000000001</v>
      </c>
      <c r="K49" s="58">
        <v>41471</v>
      </c>
      <c r="L49" s="59">
        <v>1399</v>
      </c>
      <c r="M49" s="60">
        <v>10.95</v>
      </c>
    </row>
    <row r="50" spans="1:13" ht="13.5" thickBot="1" x14ac:dyDescent="0.25">
      <c r="A50" s="58">
        <v>41625</v>
      </c>
      <c r="B50" s="59">
        <v>6690</v>
      </c>
      <c r="C50" s="60">
        <v>24.35</v>
      </c>
      <c r="D50" s="59">
        <v>9833</v>
      </c>
      <c r="E50" s="60">
        <v>22.35</v>
      </c>
      <c r="F50" s="59">
        <v>2057</v>
      </c>
      <c r="G50" s="60">
        <v>24.6</v>
      </c>
      <c r="H50" s="59">
        <v>6544</v>
      </c>
      <c r="I50" s="60">
        <v>18.149999999999999</v>
      </c>
      <c r="K50" s="58">
        <v>41472</v>
      </c>
      <c r="L50" s="59">
        <v>1382</v>
      </c>
      <c r="M50" s="60">
        <v>11.8</v>
      </c>
    </row>
    <row r="51" spans="1:13" ht="13.5" thickBot="1" x14ac:dyDescent="0.25">
      <c r="A51" s="58">
        <v>41626</v>
      </c>
      <c r="B51" s="59">
        <v>6671</v>
      </c>
      <c r="C51" s="60">
        <v>23.700000000000003</v>
      </c>
      <c r="D51" s="59">
        <v>9913</v>
      </c>
      <c r="E51" s="60">
        <v>23.3</v>
      </c>
      <c r="F51" s="59">
        <v>2619</v>
      </c>
      <c r="G51" s="60">
        <v>32.4</v>
      </c>
      <c r="H51" s="59">
        <v>7131</v>
      </c>
      <c r="I51" s="60">
        <v>20.399999999999999</v>
      </c>
      <c r="K51" s="58">
        <v>41473</v>
      </c>
      <c r="L51" s="59">
        <v>1393</v>
      </c>
      <c r="M51" s="60">
        <v>12.05</v>
      </c>
    </row>
    <row r="52" spans="1:13" ht="13.5" thickBot="1" x14ac:dyDescent="0.25">
      <c r="A52" s="58">
        <v>41627</v>
      </c>
      <c r="B52" s="59">
        <v>6648</v>
      </c>
      <c r="C52" s="60">
        <v>23.4</v>
      </c>
      <c r="D52" s="59">
        <v>10310</v>
      </c>
      <c r="E52" s="60">
        <v>22.65</v>
      </c>
      <c r="F52" s="59">
        <v>2843</v>
      </c>
      <c r="G52" s="60">
        <v>32.549999999999997</v>
      </c>
      <c r="H52" s="59">
        <v>9183</v>
      </c>
      <c r="I52" s="60">
        <v>27.799999999999997</v>
      </c>
      <c r="K52" s="58">
        <v>41474</v>
      </c>
      <c r="L52" s="59">
        <v>1356</v>
      </c>
      <c r="M52" s="60">
        <v>14</v>
      </c>
    </row>
    <row r="53" spans="1:13" ht="13.5" thickBot="1" x14ac:dyDescent="0.25">
      <c r="A53" s="58">
        <v>41628</v>
      </c>
      <c r="B53" s="59">
        <v>6591</v>
      </c>
      <c r="C53" s="60">
        <v>23.45</v>
      </c>
      <c r="D53" s="59">
        <v>12027</v>
      </c>
      <c r="E53" s="60">
        <v>26.9</v>
      </c>
      <c r="F53" s="59">
        <v>2468</v>
      </c>
      <c r="G53" s="60">
        <v>32.200000000000003</v>
      </c>
      <c r="H53" s="59">
        <v>7201</v>
      </c>
      <c r="I53" s="60">
        <v>22.75</v>
      </c>
      <c r="K53" s="58">
        <v>41475</v>
      </c>
      <c r="L53" s="59">
        <v>1410</v>
      </c>
      <c r="M53" s="60">
        <v>9</v>
      </c>
    </row>
    <row r="54" spans="1:13" ht="13.5" thickBot="1" x14ac:dyDescent="0.25">
      <c r="A54" s="58">
        <v>41629</v>
      </c>
      <c r="B54" s="59">
        <v>6389</v>
      </c>
      <c r="C54" s="60">
        <v>25.5</v>
      </c>
      <c r="D54" s="59">
        <v>9225</v>
      </c>
      <c r="E54" s="60">
        <v>24.65</v>
      </c>
      <c r="F54" s="59">
        <v>1676</v>
      </c>
      <c r="G54" s="60">
        <v>25.45</v>
      </c>
      <c r="H54" s="59">
        <v>5647</v>
      </c>
      <c r="I54" s="60">
        <v>18.25</v>
      </c>
      <c r="K54" s="58">
        <v>41476</v>
      </c>
      <c r="L54" s="59">
        <v>1455</v>
      </c>
      <c r="M54" s="60">
        <v>9.1999999999999993</v>
      </c>
    </row>
    <row r="55" spans="1:13" ht="13.5" thickBot="1" x14ac:dyDescent="0.25">
      <c r="A55" s="58">
        <v>41630</v>
      </c>
      <c r="B55" s="59">
        <v>6472</v>
      </c>
      <c r="C55" s="60">
        <v>24.5</v>
      </c>
      <c r="D55" s="59">
        <v>10670</v>
      </c>
      <c r="E55" s="60">
        <v>25.2</v>
      </c>
      <c r="F55" s="59">
        <v>1603</v>
      </c>
      <c r="G55" s="60">
        <v>21.4</v>
      </c>
      <c r="H55" s="59">
        <v>5747</v>
      </c>
      <c r="I55" s="60">
        <v>22.5</v>
      </c>
      <c r="K55" s="58">
        <v>41477</v>
      </c>
      <c r="L55" s="59">
        <v>1513</v>
      </c>
      <c r="M55" s="60">
        <v>9.8999999999999986</v>
      </c>
    </row>
    <row r="56" spans="1:13" ht="13.5" thickBot="1" x14ac:dyDescent="0.25">
      <c r="A56" s="58">
        <v>41631</v>
      </c>
      <c r="B56" s="59">
        <v>6781</v>
      </c>
      <c r="C56" s="60">
        <v>25.8</v>
      </c>
      <c r="D56" s="59">
        <v>10621</v>
      </c>
      <c r="E56" s="60">
        <v>29.2</v>
      </c>
      <c r="F56" s="59">
        <v>1600</v>
      </c>
      <c r="G56" s="60">
        <v>19.149999999999999</v>
      </c>
      <c r="H56" s="59">
        <v>5524</v>
      </c>
      <c r="I56" s="60">
        <v>16.399999999999999</v>
      </c>
      <c r="K56" s="58">
        <v>41478</v>
      </c>
      <c r="L56" s="59">
        <v>1517</v>
      </c>
      <c r="M56" s="60">
        <v>11.2</v>
      </c>
    </row>
    <row r="57" spans="1:13" ht="13.5" thickBot="1" x14ac:dyDescent="0.25">
      <c r="A57" s="58">
        <v>41632</v>
      </c>
      <c r="B57" s="59">
        <v>6758</v>
      </c>
      <c r="C57" s="60">
        <v>26.1</v>
      </c>
      <c r="D57" s="59">
        <v>8268</v>
      </c>
      <c r="E57" s="60">
        <v>21.049999999999997</v>
      </c>
      <c r="F57" s="59">
        <v>1591</v>
      </c>
      <c r="G57" s="60">
        <v>19.05</v>
      </c>
      <c r="H57" s="59">
        <v>5427</v>
      </c>
      <c r="I57" s="60">
        <v>18.399999999999999</v>
      </c>
      <c r="K57" s="58">
        <v>41479</v>
      </c>
      <c r="L57" s="59">
        <v>1498</v>
      </c>
      <c r="M57" s="60">
        <v>9.35</v>
      </c>
    </row>
    <row r="58" spans="1:13" ht="13.5" thickBot="1" x14ac:dyDescent="0.25">
      <c r="A58" s="58">
        <v>41633</v>
      </c>
      <c r="B58" s="59">
        <v>5476</v>
      </c>
      <c r="C58" s="60">
        <v>26.7</v>
      </c>
      <c r="D58" s="59">
        <v>6922</v>
      </c>
      <c r="E58" s="60">
        <v>20.100000000000001</v>
      </c>
      <c r="F58" s="59">
        <v>1605</v>
      </c>
      <c r="G58" s="60">
        <v>24.150000000000002</v>
      </c>
      <c r="H58" s="59">
        <v>5258</v>
      </c>
      <c r="I58" s="60">
        <v>22.05</v>
      </c>
      <c r="K58" s="58">
        <v>41480</v>
      </c>
      <c r="L58" s="59">
        <v>1528</v>
      </c>
      <c r="M58" s="60">
        <v>8.6999999999999993</v>
      </c>
    </row>
    <row r="59" spans="1:13" ht="13.5" thickBot="1" x14ac:dyDescent="0.25">
      <c r="A59" s="58">
        <v>41634</v>
      </c>
      <c r="B59" s="59">
        <v>6229</v>
      </c>
      <c r="C59" s="60">
        <v>27.6</v>
      </c>
      <c r="D59" s="59">
        <v>7292</v>
      </c>
      <c r="E59" s="60">
        <v>22.65</v>
      </c>
      <c r="F59" s="59">
        <v>1534</v>
      </c>
      <c r="G59" s="60">
        <v>23.1</v>
      </c>
      <c r="H59" s="59">
        <v>5350</v>
      </c>
      <c r="I59" s="60">
        <v>22.65</v>
      </c>
      <c r="K59" s="58">
        <v>41481</v>
      </c>
      <c r="L59" s="59">
        <v>1493</v>
      </c>
      <c r="M59" s="60">
        <v>11.05</v>
      </c>
    </row>
    <row r="60" spans="1:13" ht="13.5" thickBot="1" x14ac:dyDescent="0.25">
      <c r="A60" s="58">
        <v>41635</v>
      </c>
      <c r="B60" s="59">
        <v>6548</v>
      </c>
      <c r="C60" s="60">
        <v>26.8</v>
      </c>
      <c r="D60" s="59">
        <v>8031</v>
      </c>
      <c r="E60" s="60">
        <v>21.35</v>
      </c>
      <c r="F60" s="59">
        <v>1812</v>
      </c>
      <c r="G60" s="60">
        <v>23.8</v>
      </c>
      <c r="H60" s="59">
        <v>5548</v>
      </c>
      <c r="I60" s="60">
        <v>19.399999999999999</v>
      </c>
      <c r="K60" s="58">
        <v>41482</v>
      </c>
      <c r="L60" s="59">
        <v>1420</v>
      </c>
      <c r="M60" s="60">
        <v>11.05</v>
      </c>
    </row>
    <row r="61" spans="1:13" ht="13.5" thickBot="1" x14ac:dyDescent="0.25">
      <c r="A61" s="58">
        <v>41636</v>
      </c>
      <c r="B61" s="59">
        <v>6436</v>
      </c>
      <c r="C61" s="60">
        <v>25.9</v>
      </c>
      <c r="D61" s="59">
        <v>8273</v>
      </c>
      <c r="E61" s="60">
        <v>22.45</v>
      </c>
      <c r="F61" s="59">
        <v>1529</v>
      </c>
      <c r="G61" s="60">
        <v>24.200000000000003</v>
      </c>
      <c r="H61" s="59">
        <v>6322</v>
      </c>
      <c r="I61" s="60">
        <v>25.65</v>
      </c>
      <c r="K61" s="58">
        <v>41483</v>
      </c>
      <c r="L61" s="59">
        <v>1427</v>
      </c>
      <c r="M61" s="60">
        <v>12.3</v>
      </c>
    </row>
    <row r="62" spans="1:13" ht="13.5" thickBot="1" x14ac:dyDescent="0.25">
      <c r="A62" s="58">
        <v>41637</v>
      </c>
      <c r="B62" s="59">
        <v>7343</v>
      </c>
      <c r="C62" s="60">
        <v>29.099999999999998</v>
      </c>
      <c r="D62" s="59">
        <v>7439</v>
      </c>
      <c r="E62" s="60">
        <v>22.3</v>
      </c>
      <c r="F62" s="59">
        <v>1567</v>
      </c>
      <c r="G62" s="60">
        <v>20.6</v>
      </c>
      <c r="H62" s="59">
        <v>5064</v>
      </c>
      <c r="I62" s="60">
        <v>17.649999999999999</v>
      </c>
      <c r="K62" s="58">
        <v>41484</v>
      </c>
      <c r="L62" s="59">
        <v>1451</v>
      </c>
      <c r="M62" s="60">
        <v>14.350000000000001</v>
      </c>
    </row>
    <row r="63" spans="1:13" ht="13.5" thickBot="1" x14ac:dyDescent="0.25">
      <c r="A63" s="58">
        <v>41638</v>
      </c>
      <c r="B63" s="59">
        <v>6949</v>
      </c>
      <c r="C63" s="60">
        <v>26.55</v>
      </c>
      <c r="D63" s="59">
        <v>8223</v>
      </c>
      <c r="E63" s="60">
        <v>21.5</v>
      </c>
      <c r="F63" s="59">
        <v>1633</v>
      </c>
      <c r="G63" s="60">
        <v>21.75</v>
      </c>
      <c r="H63" s="59">
        <v>5353</v>
      </c>
      <c r="I63" s="60">
        <v>17.100000000000001</v>
      </c>
      <c r="K63" s="58">
        <v>41485</v>
      </c>
      <c r="L63" s="59">
        <v>1475</v>
      </c>
      <c r="M63" s="60">
        <v>10.55</v>
      </c>
    </row>
    <row r="64" spans="1:13" ht="13.5" thickBot="1" x14ac:dyDescent="0.25">
      <c r="A64" s="58">
        <v>41639</v>
      </c>
      <c r="B64" s="59">
        <v>6801</v>
      </c>
      <c r="C64" s="60">
        <v>26.1</v>
      </c>
      <c r="D64" s="59">
        <v>8453</v>
      </c>
      <c r="E64" s="60">
        <v>21.85</v>
      </c>
      <c r="F64" s="59">
        <v>2010</v>
      </c>
      <c r="G64" s="60">
        <v>24.799999999999997</v>
      </c>
      <c r="H64" s="59">
        <v>5413</v>
      </c>
      <c r="I64" s="60">
        <v>18.7</v>
      </c>
      <c r="K64" s="58">
        <v>41486</v>
      </c>
      <c r="L64" s="59">
        <v>1580</v>
      </c>
      <c r="M64" s="60">
        <v>9.1</v>
      </c>
    </row>
    <row r="65" spans="1:13" ht="13.5" thickBot="1" x14ac:dyDescent="0.25">
      <c r="A65" s="58">
        <v>41640</v>
      </c>
      <c r="B65" s="59">
        <v>6497</v>
      </c>
      <c r="C65" s="60">
        <v>25.6</v>
      </c>
      <c r="D65" s="59">
        <v>7775</v>
      </c>
      <c r="E65" s="60">
        <v>23.8</v>
      </c>
      <c r="F65" s="59">
        <v>1872</v>
      </c>
      <c r="G65" s="60">
        <v>27.5</v>
      </c>
      <c r="H65" s="59">
        <v>5141</v>
      </c>
      <c r="I65" s="60">
        <v>21.25</v>
      </c>
      <c r="K65" s="58">
        <v>41487</v>
      </c>
      <c r="L65" s="59">
        <v>1548</v>
      </c>
      <c r="M65" s="60">
        <v>8.9</v>
      </c>
    </row>
    <row r="66" spans="1:13" ht="13.5" thickBot="1" x14ac:dyDescent="0.25">
      <c r="A66" s="58">
        <v>41641</v>
      </c>
      <c r="B66" s="59">
        <v>7303</v>
      </c>
      <c r="C66" s="60">
        <v>26.450000000000003</v>
      </c>
      <c r="D66" s="59">
        <v>9988</v>
      </c>
      <c r="E66" s="60">
        <v>29.4</v>
      </c>
      <c r="F66" s="59">
        <v>1600</v>
      </c>
      <c r="G66" s="60">
        <v>19.799999999999997</v>
      </c>
      <c r="H66" s="59">
        <v>5580</v>
      </c>
      <c r="I66" s="60">
        <v>19.399999999999999</v>
      </c>
      <c r="K66" s="58">
        <v>41488</v>
      </c>
      <c r="L66" s="59">
        <v>1539</v>
      </c>
      <c r="M66" s="60">
        <v>9.3000000000000007</v>
      </c>
    </row>
    <row r="67" spans="1:13" ht="13.5" thickBot="1" x14ac:dyDescent="0.25">
      <c r="A67" s="58">
        <v>41642</v>
      </c>
      <c r="B67" s="59">
        <v>8261</v>
      </c>
      <c r="C67" s="60">
        <v>28.6</v>
      </c>
      <c r="D67" s="59">
        <v>9745</v>
      </c>
      <c r="E67" s="60">
        <v>23.6</v>
      </c>
      <c r="F67" s="59">
        <v>1551</v>
      </c>
      <c r="G67" s="60">
        <v>18.899999999999999</v>
      </c>
      <c r="H67" s="59">
        <v>5395</v>
      </c>
      <c r="I67" s="60">
        <v>18.100000000000001</v>
      </c>
      <c r="K67" s="58">
        <v>41489</v>
      </c>
      <c r="L67" s="59">
        <v>1534</v>
      </c>
      <c r="M67" s="60">
        <v>8.65</v>
      </c>
    </row>
    <row r="68" spans="1:13" ht="13.5" thickBot="1" x14ac:dyDescent="0.25">
      <c r="A68" s="58">
        <v>41643</v>
      </c>
      <c r="B68" s="59">
        <v>8344</v>
      </c>
      <c r="C68" s="60">
        <v>31.25</v>
      </c>
      <c r="D68" s="59">
        <v>8297</v>
      </c>
      <c r="E68" s="60">
        <v>23.8</v>
      </c>
      <c r="F68" s="59">
        <v>1526</v>
      </c>
      <c r="G68" s="60">
        <v>18.8</v>
      </c>
      <c r="H68" s="59">
        <v>5141</v>
      </c>
      <c r="I68" s="60">
        <v>17.05</v>
      </c>
      <c r="K68" s="58">
        <v>41490</v>
      </c>
      <c r="L68" s="59">
        <v>1502</v>
      </c>
      <c r="M68" s="60">
        <v>9.6000000000000014</v>
      </c>
    </row>
    <row r="69" spans="1:13" ht="13.5" thickBot="1" x14ac:dyDescent="0.25">
      <c r="A69" s="58">
        <v>41644</v>
      </c>
      <c r="B69" s="59">
        <v>7538</v>
      </c>
      <c r="C69" s="60">
        <v>28.75</v>
      </c>
      <c r="D69" s="59">
        <v>8658</v>
      </c>
      <c r="E69" s="60">
        <v>23.4</v>
      </c>
      <c r="F69" s="59">
        <v>1543</v>
      </c>
      <c r="G69" s="60">
        <v>18.850000000000001</v>
      </c>
      <c r="H69" s="59">
        <v>5029</v>
      </c>
      <c r="I69" s="60">
        <v>18.8</v>
      </c>
      <c r="K69" s="58">
        <v>41491</v>
      </c>
      <c r="L69" s="59">
        <v>1616</v>
      </c>
      <c r="M69" s="60">
        <v>7.15</v>
      </c>
    </row>
    <row r="70" spans="1:13" ht="13.5" thickBot="1" x14ac:dyDescent="0.25">
      <c r="A70" s="58">
        <v>41645</v>
      </c>
      <c r="B70" s="59">
        <v>8328</v>
      </c>
      <c r="C70" s="60">
        <v>30.349999999999998</v>
      </c>
      <c r="D70" s="59">
        <v>9410</v>
      </c>
      <c r="E70" s="60">
        <v>25.8</v>
      </c>
      <c r="F70" s="59">
        <v>1589</v>
      </c>
      <c r="G70" s="60">
        <v>17.5</v>
      </c>
      <c r="H70" s="59">
        <v>5601</v>
      </c>
      <c r="I70" s="60">
        <v>16.45</v>
      </c>
      <c r="K70" s="58">
        <v>41492</v>
      </c>
      <c r="L70" s="59">
        <v>1575</v>
      </c>
      <c r="M70" s="60">
        <v>7.7</v>
      </c>
    </row>
    <row r="71" spans="1:13" ht="13.5" thickBot="1" x14ac:dyDescent="0.25">
      <c r="A71" s="58">
        <v>41646</v>
      </c>
      <c r="B71" s="59">
        <v>7029</v>
      </c>
      <c r="C71" s="60">
        <v>26.85</v>
      </c>
      <c r="D71" s="59">
        <v>8292</v>
      </c>
      <c r="E71" s="60">
        <v>19.950000000000003</v>
      </c>
      <c r="F71" s="59">
        <v>1607</v>
      </c>
      <c r="G71" s="60">
        <v>17.75</v>
      </c>
      <c r="H71" s="59">
        <v>5654</v>
      </c>
      <c r="I71" s="60">
        <v>17.399999999999999</v>
      </c>
      <c r="K71" s="58">
        <v>41493</v>
      </c>
      <c r="L71" s="59">
        <v>1568</v>
      </c>
      <c r="M71" s="60">
        <v>8.15</v>
      </c>
    </row>
    <row r="72" spans="1:13" ht="13.5" thickBot="1" x14ac:dyDescent="0.25">
      <c r="A72" s="58">
        <v>41647</v>
      </c>
      <c r="B72" s="59">
        <v>6734</v>
      </c>
      <c r="C72" s="60">
        <v>25.700000000000003</v>
      </c>
      <c r="D72" s="59">
        <v>8288</v>
      </c>
      <c r="E72" s="60">
        <v>19.25</v>
      </c>
      <c r="F72" s="59">
        <v>1664</v>
      </c>
      <c r="G72" s="60">
        <v>20.2</v>
      </c>
      <c r="H72" s="59">
        <v>6010</v>
      </c>
      <c r="I72" s="60">
        <v>19.600000000000001</v>
      </c>
      <c r="K72" s="58">
        <v>41494</v>
      </c>
      <c r="L72" s="59">
        <v>1596</v>
      </c>
      <c r="M72" s="60">
        <v>6.4</v>
      </c>
    </row>
    <row r="73" spans="1:13" ht="13.5" thickBot="1" x14ac:dyDescent="0.25">
      <c r="A73" s="58">
        <v>41648</v>
      </c>
      <c r="B73" s="59">
        <v>6628</v>
      </c>
      <c r="C73" s="60">
        <v>24.5</v>
      </c>
      <c r="D73" s="59">
        <v>8371</v>
      </c>
      <c r="E73" s="60">
        <v>20.65</v>
      </c>
      <c r="F73" s="59">
        <v>1896</v>
      </c>
      <c r="G73" s="60">
        <v>23.15</v>
      </c>
      <c r="H73" s="59">
        <v>6986</v>
      </c>
      <c r="I73" s="60">
        <v>23.799999999999997</v>
      </c>
      <c r="K73" s="58">
        <v>41495</v>
      </c>
      <c r="L73" s="59">
        <v>1595</v>
      </c>
      <c r="M73" s="60">
        <v>8.25</v>
      </c>
    </row>
    <row r="74" spans="1:13" ht="13.5" thickBot="1" x14ac:dyDescent="0.25">
      <c r="A74" s="58">
        <v>41649</v>
      </c>
      <c r="B74" s="59">
        <v>6475</v>
      </c>
      <c r="C74" s="60">
        <v>23.6</v>
      </c>
      <c r="D74" s="59">
        <v>8968</v>
      </c>
      <c r="E74" s="60">
        <v>22.35</v>
      </c>
      <c r="F74" s="59">
        <v>2212</v>
      </c>
      <c r="G74" s="60">
        <v>26.700000000000003</v>
      </c>
      <c r="H74" s="59">
        <v>8112</v>
      </c>
      <c r="I74" s="60">
        <v>26.5</v>
      </c>
      <c r="K74" s="58">
        <v>41496</v>
      </c>
      <c r="L74" s="59">
        <v>1464</v>
      </c>
      <c r="M74" s="60">
        <v>9.25</v>
      </c>
    </row>
    <row r="75" spans="1:13" ht="13.5" thickBot="1" x14ac:dyDescent="0.25">
      <c r="A75" s="58">
        <v>41650</v>
      </c>
      <c r="B75" s="59">
        <v>6205</v>
      </c>
      <c r="C75" s="60">
        <v>24.700000000000003</v>
      </c>
      <c r="D75" s="59">
        <v>9266</v>
      </c>
      <c r="E75" s="60">
        <v>24.1</v>
      </c>
      <c r="F75" s="59">
        <v>1800</v>
      </c>
      <c r="G75" s="60">
        <v>25.05</v>
      </c>
      <c r="H75" s="59">
        <v>5808</v>
      </c>
      <c r="I75" s="60">
        <v>20.25</v>
      </c>
      <c r="K75" s="58">
        <v>41497</v>
      </c>
      <c r="L75" s="59">
        <v>1449</v>
      </c>
      <c r="M75" s="60">
        <v>12.05</v>
      </c>
    </row>
    <row r="76" spans="1:13" ht="13.5" thickBot="1" x14ac:dyDescent="0.25">
      <c r="A76" s="58">
        <v>41651</v>
      </c>
      <c r="B76" s="59">
        <v>6384</v>
      </c>
      <c r="C76" s="60">
        <v>25.05</v>
      </c>
      <c r="D76" s="59">
        <v>8956</v>
      </c>
      <c r="E76" s="60">
        <v>24.950000000000003</v>
      </c>
      <c r="F76" s="59">
        <v>2126</v>
      </c>
      <c r="G76" s="60">
        <v>26.05</v>
      </c>
      <c r="H76" s="59">
        <v>5761</v>
      </c>
      <c r="I76" s="60">
        <v>19.649999999999999</v>
      </c>
      <c r="K76" s="58">
        <v>41498</v>
      </c>
      <c r="L76" s="59">
        <v>1579</v>
      </c>
      <c r="M76" s="60">
        <v>10.899999999999999</v>
      </c>
    </row>
    <row r="77" spans="1:13" ht="13.5" thickBot="1" x14ac:dyDescent="0.25">
      <c r="A77" s="58">
        <v>41652</v>
      </c>
      <c r="B77" s="59">
        <v>6923</v>
      </c>
      <c r="C77" s="60">
        <v>24.55</v>
      </c>
      <c r="D77" s="59">
        <v>10029</v>
      </c>
      <c r="E77" s="60">
        <v>23.25</v>
      </c>
      <c r="F77" s="59">
        <v>2877</v>
      </c>
      <c r="G77" s="60">
        <v>32.1</v>
      </c>
      <c r="H77" s="59">
        <v>8262</v>
      </c>
      <c r="I77" s="60">
        <v>23.15</v>
      </c>
      <c r="K77" s="58">
        <v>41499</v>
      </c>
      <c r="L77" s="59">
        <v>1576</v>
      </c>
      <c r="M77" s="60">
        <v>9.3999999999999986</v>
      </c>
    </row>
    <row r="78" spans="1:13" ht="13.5" thickBot="1" x14ac:dyDescent="0.25">
      <c r="A78" s="58">
        <v>41653</v>
      </c>
      <c r="B78" s="59">
        <v>6863</v>
      </c>
      <c r="C78" s="60">
        <v>25.299999999999997</v>
      </c>
      <c r="D78" s="59">
        <v>10892</v>
      </c>
      <c r="E78" s="60">
        <v>22.9</v>
      </c>
      <c r="F78" s="59">
        <v>3046</v>
      </c>
      <c r="G78" s="60">
        <v>35.200000000000003</v>
      </c>
      <c r="H78" s="59">
        <v>10151</v>
      </c>
      <c r="I78" s="60">
        <v>30.549999999999997</v>
      </c>
      <c r="K78" s="58">
        <v>41500</v>
      </c>
      <c r="L78" s="59">
        <v>1575</v>
      </c>
      <c r="M78" s="60">
        <v>9.8000000000000007</v>
      </c>
    </row>
    <row r="79" spans="1:13" ht="13.5" thickBot="1" x14ac:dyDescent="0.25">
      <c r="A79" s="58">
        <v>41654</v>
      </c>
      <c r="B79" s="59">
        <v>6867</v>
      </c>
      <c r="C79" s="60">
        <v>24.75</v>
      </c>
      <c r="D79" s="59">
        <v>11829</v>
      </c>
      <c r="E79" s="60">
        <v>25</v>
      </c>
      <c r="F79" s="59">
        <v>3122</v>
      </c>
      <c r="G79" s="60">
        <v>35.400000000000006</v>
      </c>
      <c r="H79" s="59">
        <v>10126</v>
      </c>
      <c r="I79" s="60">
        <v>35.150000000000006</v>
      </c>
      <c r="K79" s="58">
        <v>41501</v>
      </c>
      <c r="L79" s="59">
        <v>1513</v>
      </c>
      <c r="M79" s="60">
        <v>10.25</v>
      </c>
    </row>
    <row r="80" spans="1:13" ht="13.5" thickBot="1" x14ac:dyDescent="0.25">
      <c r="A80" s="58">
        <v>41655</v>
      </c>
      <c r="B80" s="59">
        <v>7006</v>
      </c>
      <c r="C80" s="60">
        <v>25.4</v>
      </c>
      <c r="D80" s="59">
        <v>11912</v>
      </c>
      <c r="E80" s="60">
        <v>24.6</v>
      </c>
      <c r="F80" s="59">
        <v>3281</v>
      </c>
      <c r="G80" s="60">
        <v>37.049999999999997</v>
      </c>
      <c r="H80" s="59">
        <v>10307</v>
      </c>
      <c r="I80" s="60">
        <v>35.450000000000003</v>
      </c>
      <c r="K80" s="58">
        <v>41502</v>
      </c>
      <c r="L80" s="59">
        <v>1477</v>
      </c>
      <c r="M80" s="60">
        <v>11.35</v>
      </c>
    </row>
    <row r="81" spans="1:13" ht="13.5" thickBot="1" x14ac:dyDescent="0.25">
      <c r="A81" s="58">
        <v>41656</v>
      </c>
      <c r="B81" s="59">
        <v>6932</v>
      </c>
      <c r="C81" s="60">
        <v>25.8</v>
      </c>
      <c r="D81" s="59">
        <v>11608</v>
      </c>
      <c r="E81" s="60">
        <v>24.5</v>
      </c>
      <c r="F81" s="59">
        <v>3126</v>
      </c>
      <c r="G81" s="60">
        <v>35.5</v>
      </c>
      <c r="H81" s="59">
        <v>10263</v>
      </c>
      <c r="I81" s="60">
        <v>34.75</v>
      </c>
      <c r="K81" s="58">
        <v>41503</v>
      </c>
      <c r="L81" s="59">
        <v>1409</v>
      </c>
      <c r="M81" s="60">
        <v>11.4</v>
      </c>
    </row>
    <row r="82" spans="1:13" ht="13.5" thickBot="1" x14ac:dyDescent="0.25">
      <c r="A82" s="58">
        <v>41657</v>
      </c>
      <c r="B82" s="59">
        <v>6502</v>
      </c>
      <c r="C82" s="60">
        <v>25.25</v>
      </c>
      <c r="D82" s="59">
        <v>10521</v>
      </c>
      <c r="E82" s="60">
        <v>24</v>
      </c>
      <c r="F82" s="59">
        <v>1942</v>
      </c>
      <c r="G82" s="60">
        <v>26.1</v>
      </c>
      <c r="H82" s="59">
        <v>6156</v>
      </c>
      <c r="I82" s="60">
        <v>22.75</v>
      </c>
      <c r="K82" s="58">
        <v>41504</v>
      </c>
      <c r="L82" s="59">
        <v>1488</v>
      </c>
      <c r="M82" s="60">
        <v>10.3</v>
      </c>
    </row>
    <row r="83" spans="1:13" ht="13.5" thickBot="1" x14ac:dyDescent="0.25">
      <c r="A83" s="58">
        <v>41658</v>
      </c>
      <c r="B83" s="59">
        <v>6797</v>
      </c>
      <c r="C83" s="60">
        <v>25.950000000000003</v>
      </c>
      <c r="D83" s="59">
        <v>9269</v>
      </c>
      <c r="E83" s="60">
        <v>25.299999999999997</v>
      </c>
      <c r="F83" s="59">
        <v>1679</v>
      </c>
      <c r="G83" s="60">
        <v>22.75</v>
      </c>
      <c r="H83" s="59">
        <v>5563</v>
      </c>
      <c r="I83" s="60">
        <v>19.5</v>
      </c>
      <c r="K83" s="58">
        <v>41505</v>
      </c>
      <c r="L83" s="59">
        <v>1534</v>
      </c>
      <c r="M83" s="60">
        <v>9</v>
      </c>
    </row>
    <row r="84" spans="1:13" ht="13.5" thickBot="1" x14ac:dyDescent="0.25">
      <c r="A84" s="58">
        <v>41659</v>
      </c>
      <c r="B84" s="59">
        <v>7948</v>
      </c>
      <c r="C84" s="60">
        <v>27</v>
      </c>
      <c r="D84" s="59">
        <v>10175</v>
      </c>
      <c r="E84" s="60">
        <v>23.799999999999997</v>
      </c>
      <c r="F84" s="59">
        <v>1854</v>
      </c>
      <c r="G84" s="60">
        <v>22.85</v>
      </c>
      <c r="H84" s="59">
        <v>6713</v>
      </c>
      <c r="I84" s="60">
        <v>20.9</v>
      </c>
      <c r="K84" s="58">
        <v>41506</v>
      </c>
      <c r="L84" s="59">
        <v>1575</v>
      </c>
      <c r="M84" s="60">
        <v>6.9</v>
      </c>
    </row>
    <row r="85" spans="1:13" ht="13.5" thickBot="1" x14ac:dyDescent="0.25">
      <c r="A85" s="58">
        <v>41660</v>
      </c>
      <c r="B85" s="59">
        <v>8246</v>
      </c>
      <c r="C85" s="60">
        <v>28.25</v>
      </c>
      <c r="D85" s="59">
        <v>9848</v>
      </c>
      <c r="E85" s="60">
        <v>22.4</v>
      </c>
      <c r="F85" s="59">
        <v>1698</v>
      </c>
      <c r="G85" s="60">
        <v>20.6</v>
      </c>
      <c r="H85" s="59">
        <v>6333</v>
      </c>
      <c r="I85" s="60">
        <v>20.25</v>
      </c>
      <c r="K85" s="58">
        <v>41507</v>
      </c>
      <c r="L85" s="59">
        <v>1637</v>
      </c>
      <c r="M85" s="60">
        <v>6.7</v>
      </c>
    </row>
    <row r="86" spans="1:13" ht="13.5" thickBot="1" x14ac:dyDescent="0.25">
      <c r="A86" s="58">
        <v>41661</v>
      </c>
      <c r="B86" s="59">
        <v>8374</v>
      </c>
      <c r="C86" s="60">
        <v>30.4</v>
      </c>
      <c r="D86" s="59">
        <v>9341</v>
      </c>
      <c r="E86" s="60">
        <v>21.3</v>
      </c>
      <c r="F86" s="59">
        <v>1743</v>
      </c>
      <c r="G86" s="60">
        <v>22.15</v>
      </c>
      <c r="H86" s="59">
        <v>6323</v>
      </c>
      <c r="I86" s="60">
        <v>20.25</v>
      </c>
      <c r="K86" s="58">
        <v>41508</v>
      </c>
      <c r="L86" s="59">
        <v>1538</v>
      </c>
      <c r="M86" s="60">
        <v>8.6999999999999993</v>
      </c>
    </row>
    <row r="87" spans="1:13" ht="13.5" thickBot="1" x14ac:dyDescent="0.25">
      <c r="A87" s="58">
        <v>41662</v>
      </c>
      <c r="B87" s="59">
        <v>7453</v>
      </c>
      <c r="C87" s="60">
        <v>27</v>
      </c>
      <c r="D87" s="59">
        <v>9244</v>
      </c>
      <c r="E87" s="60">
        <v>22.45</v>
      </c>
      <c r="F87" s="59">
        <v>2102</v>
      </c>
      <c r="G87" s="60">
        <v>26.95</v>
      </c>
      <c r="H87" s="59">
        <v>7405</v>
      </c>
      <c r="I87" s="60">
        <v>22</v>
      </c>
      <c r="K87" s="58">
        <v>41509</v>
      </c>
      <c r="L87" s="59">
        <v>1507</v>
      </c>
      <c r="M87" s="60">
        <v>10.3</v>
      </c>
    </row>
    <row r="88" spans="1:13" ht="13.5" thickBot="1" x14ac:dyDescent="0.25">
      <c r="A88" s="58">
        <v>41663</v>
      </c>
      <c r="B88" s="59">
        <v>7112</v>
      </c>
      <c r="C88" s="60">
        <v>24.95</v>
      </c>
      <c r="D88" s="59">
        <v>9388</v>
      </c>
      <c r="E88" s="60">
        <v>23</v>
      </c>
      <c r="F88" s="59">
        <v>1806</v>
      </c>
      <c r="G88" s="60">
        <v>23.700000000000003</v>
      </c>
      <c r="H88" s="59">
        <v>6605</v>
      </c>
      <c r="I88" s="60">
        <v>19.95</v>
      </c>
      <c r="K88" s="58">
        <v>41510</v>
      </c>
      <c r="L88" s="59">
        <v>1400</v>
      </c>
      <c r="M88" s="60">
        <v>12.25</v>
      </c>
    </row>
    <row r="89" spans="1:13" ht="13.5" thickBot="1" x14ac:dyDescent="0.25">
      <c r="A89" s="58">
        <v>41664</v>
      </c>
      <c r="B89" s="59">
        <v>6516</v>
      </c>
      <c r="C89" s="60">
        <v>26.15</v>
      </c>
      <c r="D89" s="59">
        <v>7918</v>
      </c>
      <c r="E89" s="60">
        <v>22.3</v>
      </c>
      <c r="F89" s="59">
        <v>1636</v>
      </c>
      <c r="G89" s="60">
        <v>21.05</v>
      </c>
      <c r="H89" s="59">
        <v>5226</v>
      </c>
      <c r="I89" s="60">
        <v>18.25</v>
      </c>
      <c r="K89" s="58">
        <v>41511</v>
      </c>
      <c r="L89" s="59">
        <v>1403</v>
      </c>
      <c r="M89" s="60">
        <v>13.4</v>
      </c>
    </row>
    <row r="90" spans="1:13" ht="13.5" thickBot="1" x14ac:dyDescent="0.25">
      <c r="A90" s="58">
        <v>41665</v>
      </c>
      <c r="B90" s="59">
        <v>5912</v>
      </c>
      <c r="C90" s="60">
        <v>24.95</v>
      </c>
      <c r="D90" s="59">
        <v>7395</v>
      </c>
      <c r="E90" s="60">
        <v>19.75</v>
      </c>
      <c r="F90" s="59">
        <v>1827</v>
      </c>
      <c r="G90" s="60">
        <v>26.1</v>
      </c>
      <c r="H90" s="59">
        <v>5614</v>
      </c>
      <c r="I90" s="60">
        <v>20.100000000000001</v>
      </c>
      <c r="K90" s="58">
        <v>41512</v>
      </c>
      <c r="L90" s="59">
        <v>1467</v>
      </c>
      <c r="M90" s="60">
        <v>12.55</v>
      </c>
    </row>
    <row r="91" spans="1:13" ht="13.5" thickBot="1" x14ac:dyDescent="0.25">
      <c r="A91" s="58">
        <v>41666</v>
      </c>
      <c r="B91" s="59">
        <v>6183</v>
      </c>
      <c r="C91" s="60">
        <v>24.200000000000003</v>
      </c>
      <c r="D91" s="59">
        <v>8263</v>
      </c>
      <c r="E91" s="60">
        <v>20.75</v>
      </c>
      <c r="F91" s="59">
        <v>2569</v>
      </c>
      <c r="G91" s="60">
        <v>28.35</v>
      </c>
      <c r="H91" s="59">
        <v>7773</v>
      </c>
      <c r="I91" s="60">
        <v>26.099999999999998</v>
      </c>
      <c r="K91" s="58">
        <v>41513</v>
      </c>
      <c r="L91" s="59">
        <v>1480</v>
      </c>
      <c r="M91" s="60">
        <v>13.45</v>
      </c>
    </row>
    <row r="92" spans="1:13" ht="13.5" thickBot="1" x14ac:dyDescent="0.25">
      <c r="A92" s="58">
        <v>41667</v>
      </c>
      <c r="B92" s="59">
        <v>6549</v>
      </c>
      <c r="C92" s="60">
        <v>24.1</v>
      </c>
      <c r="D92" s="59">
        <v>10098</v>
      </c>
      <c r="E92" s="60">
        <v>23.05</v>
      </c>
      <c r="F92" s="59">
        <v>3002</v>
      </c>
      <c r="G92" s="60">
        <v>31.65</v>
      </c>
      <c r="H92" s="59">
        <v>10313</v>
      </c>
      <c r="I92" s="60">
        <v>33.25</v>
      </c>
      <c r="K92" s="58">
        <v>41514</v>
      </c>
      <c r="L92" s="59">
        <v>1457</v>
      </c>
      <c r="M92" s="60">
        <v>8.25</v>
      </c>
    </row>
    <row r="93" spans="1:13" ht="13.5" thickBot="1" x14ac:dyDescent="0.25">
      <c r="A93" s="58">
        <v>41668</v>
      </c>
      <c r="B93" s="59">
        <v>6546</v>
      </c>
      <c r="C93" s="60">
        <v>23.549999999999997</v>
      </c>
      <c r="D93" s="59">
        <v>11330</v>
      </c>
      <c r="E93" s="60">
        <v>24.700000000000003</v>
      </c>
      <c r="F93" s="59">
        <v>2290</v>
      </c>
      <c r="G93" s="60">
        <v>25.05</v>
      </c>
      <c r="H93" s="59">
        <v>6977</v>
      </c>
      <c r="I93" s="60">
        <v>21.75</v>
      </c>
      <c r="K93" s="58">
        <v>41515</v>
      </c>
      <c r="L93" s="59">
        <v>1482</v>
      </c>
      <c r="M93" s="60">
        <v>9.85</v>
      </c>
    </row>
    <row r="94" spans="1:13" ht="13.5" thickBot="1" x14ac:dyDescent="0.25">
      <c r="A94" s="58">
        <v>41669</v>
      </c>
      <c r="B94" s="59">
        <v>6407</v>
      </c>
      <c r="C94" s="60">
        <v>24.9</v>
      </c>
      <c r="D94" s="59">
        <v>11023</v>
      </c>
      <c r="E94" s="60">
        <v>24.799999999999997</v>
      </c>
      <c r="F94" s="59">
        <v>2661</v>
      </c>
      <c r="G94" s="60">
        <v>29.200000000000003</v>
      </c>
      <c r="H94" s="59">
        <v>8100</v>
      </c>
      <c r="I94" s="60">
        <v>23</v>
      </c>
      <c r="K94" s="58">
        <v>41516</v>
      </c>
      <c r="L94" s="59">
        <v>1352</v>
      </c>
      <c r="M94" s="60">
        <v>13.75</v>
      </c>
    </row>
    <row r="95" spans="1:13" ht="13.5" thickBot="1" x14ac:dyDescent="0.25">
      <c r="A95" s="58">
        <v>41670</v>
      </c>
      <c r="B95" s="59">
        <v>6311</v>
      </c>
      <c r="C95" s="60">
        <v>24.799999999999997</v>
      </c>
      <c r="D95" s="59">
        <v>11484</v>
      </c>
      <c r="E95" s="60">
        <v>24.3</v>
      </c>
      <c r="F95" s="59">
        <v>2808</v>
      </c>
      <c r="G95" s="60">
        <v>29.25</v>
      </c>
      <c r="H95" s="59">
        <v>7908</v>
      </c>
      <c r="I95" s="60">
        <v>22.8</v>
      </c>
      <c r="K95" s="58">
        <v>41517</v>
      </c>
      <c r="L95" s="59">
        <v>1294</v>
      </c>
      <c r="M95" s="60">
        <v>14.600000000000001</v>
      </c>
    </row>
    <row r="96" spans="1:13" ht="13.5" thickBot="1" x14ac:dyDescent="0.25">
      <c r="A96" s="58">
        <v>41671</v>
      </c>
      <c r="B96" s="59">
        <v>6168</v>
      </c>
      <c r="C96" s="60">
        <v>25.15</v>
      </c>
      <c r="D96" s="59">
        <v>9923</v>
      </c>
      <c r="E96" s="60">
        <v>25.2</v>
      </c>
      <c r="F96" s="59">
        <v>2823</v>
      </c>
      <c r="G96" s="60">
        <v>33.049999999999997</v>
      </c>
      <c r="H96" s="59">
        <v>7726</v>
      </c>
      <c r="I96" s="60">
        <v>24.4</v>
      </c>
    </row>
    <row r="97" spans="1:9" ht="13.5" thickBot="1" x14ac:dyDescent="0.25">
      <c r="A97" s="58">
        <v>41672</v>
      </c>
      <c r="B97" s="59">
        <v>6261</v>
      </c>
      <c r="C97" s="60">
        <v>25.5</v>
      </c>
      <c r="D97" s="59">
        <v>9886</v>
      </c>
      <c r="E97" s="60">
        <v>24.85</v>
      </c>
      <c r="F97" s="59">
        <v>3022</v>
      </c>
      <c r="G97" s="60">
        <v>36.700000000000003</v>
      </c>
      <c r="H97" s="59">
        <v>8840</v>
      </c>
      <c r="I97" s="60">
        <v>28.65</v>
      </c>
    </row>
    <row r="98" spans="1:9" ht="13.5" thickBot="1" x14ac:dyDescent="0.25">
      <c r="A98" s="58">
        <v>41673</v>
      </c>
      <c r="B98" s="59">
        <v>6581</v>
      </c>
      <c r="C98" s="60">
        <v>24.2</v>
      </c>
      <c r="D98" s="59">
        <v>11126</v>
      </c>
      <c r="E98" s="60">
        <v>24.200000000000003</v>
      </c>
      <c r="F98" s="59">
        <v>2201</v>
      </c>
      <c r="G98" s="60">
        <v>25.950000000000003</v>
      </c>
      <c r="H98" s="59">
        <v>8304</v>
      </c>
      <c r="I98" s="60">
        <v>28.35</v>
      </c>
    </row>
    <row r="99" spans="1:9" ht="13.5" thickBot="1" x14ac:dyDescent="0.25">
      <c r="A99" s="58">
        <v>41674</v>
      </c>
      <c r="B99" s="59">
        <v>6727</v>
      </c>
      <c r="C99" s="60">
        <v>24.35</v>
      </c>
      <c r="D99" s="59">
        <v>9654</v>
      </c>
      <c r="E99" s="60">
        <v>22.95</v>
      </c>
      <c r="F99" s="59">
        <v>1804</v>
      </c>
      <c r="G99" s="60">
        <v>21.6</v>
      </c>
      <c r="H99" s="59">
        <v>6488</v>
      </c>
      <c r="I99" s="60">
        <v>20.5</v>
      </c>
    </row>
    <row r="100" spans="1:9" ht="13.5" thickBot="1" x14ac:dyDescent="0.25">
      <c r="A100" s="58">
        <v>41675</v>
      </c>
      <c r="B100" s="59">
        <v>6658</v>
      </c>
      <c r="C100" s="60">
        <v>24.95</v>
      </c>
      <c r="D100" s="59">
        <v>8785</v>
      </c>
      <c r="E100" s="60">
        <v>21</v>
      </c>
      <c r="F100" s="59">
        <v>2244</v>
      </c>
      <c r="G100" s="60">
        <v>26.049999999999997</v>
      </c>
      <c r="H100" s="59">
        <v>7320</v>
      </c>
      <c r="I100" s="60">
        <v>22.5</v>
      </c>
    </row>
    <row r="101" spans="1:9" ht="13.5" thickBot="1" x14ac:dyDescent="0.25">
      <c r="A101" s="58">
        <v>41676</v>
      </c>
      <c r="B101" s="59">
        <v>6515</v>
      </c>
      <c r="C101" s="60">
        <v>23.25</v>
      </c>
      <c r="D101" s="59">
        <v>8914</v>
      </c>
      <c r="E101" s="60">
        <v>20.200000000000003</v>
      </c>
      <c r="F101" s="59">
        <v>2278</v>
      </c>
      <c r="G101" s="60">
        <v>24.8</v>
      </c>
      <c r="H101" s="59">
        <v>8927</v>
      </c>
      <c r="I101" s="60">
        <v>26.5</v>
      </c>
    </row>
    <row r="102" spans="1:9" ht="13.5" thickBot="1" x14ac:dyDescent="0.25">
      <c r="A102" s="58">
        <v>41677</v>
      </c>
      <c r="B102" s="59">
        <v>6385</v>
      </c>
      <c r="C102" s="60">
        <v>24.1</v>
      </c>
      <c r="D102" s="59">
        <v>9687</v>
      </c>
      <c r="E102" s="60">
        <v>20.45</v>
      </c>
      <c r="F102" s="59">
        <v>2543</v>
      </c>
      <c r="G102" s="60">
        <v>27.3</v>
      </c>
      <c r="H102" s="59">
        <v>8723</v>
      </c>
      <c r="I102" s="60">
        <v>29.75</v>
      </c>
    </row>
    <row r="103" spans="1:9" ht="13.5" thickBot="1" x14ac:dyDescent="0.25">
      <c r="A103" s="58">
        <v>41678</v>
      </c>
      <c r="B103" s="59">
        <v>6196</v>
      </c>
      <c r="C103" s="60">
        <v>24.549999999999997</v>
      </c>
      <c r="D103" s="59">
        <v>9475</v>
      </c>
      <c r="E103" s="60">
        <v>23.35</v>
      </c>
      <c r="F103" s="59">
        <v>2779</v>
      </c>
      <c r="G103" s="60">
        <v>32.75</v>
      </c>
      <c r="H103" s="59">
        <v>8865</v>
      </c>
      <c r="I103" s="60">
        <v>29.8</v>
      </c>
    </row>
    <row r="104" spans="1:9" ht="13.5" thickBot="1" x14ac:dyDescent="0.25">
      <c r="A104" s="58">
        <v>41679</v>
      </c>
      <c r="B104" s="59">
        <v>6382</v>
      </c>
      <c r="C104" s="60">
        <v>25.450000000000003</v>
      </c>
      <c r="D104" s="59">
        <v>9998</v>
      </c>
      <c r="E104" s="60">
        <v>24.1</v>
      </c>
      <c r="F104" s="59">
        <v>2042</v>
      </c>
      <c r="G104" s="60">
        <v>24.35</v>
      </c>
      <c r="H104" s="59">
        <v>7836</v>
      </c>
      <c r="I104" s="60">
        <v>31.299999999999997</v>
      </c>
    </row>
    <row r="105" spans="1:9" ht="13.5" thickBot="1" x14ac:dyDescent="0.25">
      <c r="A105" s="58">
        <v>41680</v>
      </c>
      <c r="B105" s="59">
        <v>6975</v>
      </c>
      <c r="C105" s="60">
        <v>25.35</v>
      </c>
      <c r="D105" s="59">
        <v>10232</v>
      </c>
      <c r="E105" s="60">
        <v>23.9</v>
      </c>
      <c r="F105" s="59">
        <v>2190</v>
      </c>
      <c r="G105" s="60">
        <v>24.2</v>
      </c>
      <c r="H105" s="59">
        <v>6660</v>
      </c>
      <c r="I105" s="60">
        <v>20.399999999999999</v>
      </c>
    </row>
    <row r="106" spans="1:9" ht="13.5" thickBot="1" x14ac:dyDescent="0.25">
      <c r="A106" s="58">
        <v>41681</v>
      </c>
      <c r="B106" s="59">
        <v>6855</v>
      </c>
      <c r="C106" s="60">
        <v>24.35</v>
      </c>
      <c r="D106" s="59">
        <v>10068</v>
      </c>
      <c r="E106" s="60">
        <v>23.9</v>
      </c>
      <c r="F106" s="59">
        <v>3069</v>
      </c>
      <c r="G106" s="60">
        <v>31</v>
      </c>
      <c r="H106" s="59">
        <v>7317</v>
      </c>
      <c r="I106" s="60">
        <v>20.8</v>
      </c>
    </row>
    <row r="107" spans="1:9" ht="13.5" thickBot="1" x14ac:dyDescent="0.25">
      <c r="A107" s="58">
        <v>41682</v>
      </c>
      <c r="B107" s="59">
        <v>6957</v>
      </c>
      <c r="C107" s="60">
        <v>24.5</v>
      </c>
      <c r="D107" s="59">
        <v>10443</v>
      </c>
      <c r="E107" s="60">
        <v>24.200000000000003</v>
      </c>
      <c r="F107" s="59">
        <v>3066</v>
      </c>
      <c r="G107" s="60">
        <v>35.35</v>
      </c>
      <c r="H107" s="59">
        <v>7691</v>
      </c>
      <c r="I107" s="60">
        <v>22.15</v>
      </c>
    </row>
    <row r="108" spans="1:9" ht="13.5" thickBot="1" x14ac:dyDescent="0.25">
      <c r="A108" s="58">
        <v>41683</v>
      </c>
      <c r="B108" s="59">
        <v>7215</v>
      </c>
      <c r="C108" s="60">
        <v>25.25</v>
      </c>
      <c r="D108" s="59">
        <v>10418</v>
      </c>
      <c r="E108" s="60">
        <v>24.25</v>
      </c>
      <c r="F108" s="59">
        <v>2169</v>
      </c>
      <c r="G108" s="60">
        <v>25.65</v>
      </c>
      <c r="H108" s="59">
        <v>7234</v>
      </c>
      <c r="I108" s="60">
        <v>22.9</v>
      </c>
    </row>
    <row r="109" spans="1:9" ht="13.5" thickBot="1" x14ac:dyDescent="0.25">
      <c r="A109" s="58">
        <v>41684</v>
      </c>
      <c r="B109" s="59">
        <v>7121</v>
      </c>
      <c r="C109" s="60">
        <v>26.05</v>
      </c>
      <c r="D109" s="59">
        <v>9525</v>
      </c>
      <c r="E109" s="60">
        <v>22.15</v>
      </c>
      <c r="F109" s="59">
        <v>1904</v>
      </c>
      <c r="G109" s="60">
        <v>22.55</v>
      </c>
      <c r="H109" s="59">
        <v>6995</v>
      </c>
      <c r="I109" s="60">
        <v>23.2</v>
      </c>
    </row>
    <row r="110" spans="1:9" ht="13.5" thickBot="1" x14ac:dyDescent="0.25">
      <c r="A110" s="58">
        <v>41685</v>
      </c>
      <c r="B110" s="59">
        <v>7155</v>
      </c>
      <c r="C110" s="60">
        <v>27.4</v>
      </c>
      <c r="D110" s="59">
        <v>8433</v>
      </c>
      <c r="E110" s="60">
        <v>22.9</v>
      </c>
      <c r="F110" s="59">
        <v>1605</v>
      </c>
      <c r="G110" s="60">
        <v>24.1</v>
      </c>
      <c r="H110" s="59">
        <v>6276</v>
      </c>
      <c r="I110" s="60">
        <v>24.95</v>
      </c>
    </row>
    <row r="111" spans="1:9" ht="13.5" thickBot="1" x14ac:dyDescent="0.25">
      <c r="A111" s="58">
        <v>41686</v>
      </c>
      <c r="B111" s="59">
        <v>7563</v>
      </c>
      <c r="C111" s="60">
        <v>28.15</v>
      </c>
      <c r="D111" s="59">
        <v>8359</v>
      </c>
      <c r="E111" s="60">
        <v>23.2</v>
      </c>
      <c r="F111" s="59">
        <v>1527</v>
      </c>
      <c r="G111" s="60">
        <v>21.05</v>
      </c>
      <c r="H111" s="59">
        <v>5179</v>
      </c>
      <c r="I111" s="60">
        <v>20.6</v>
      </c>
    </row>
    <row r="112" spans="1:9" ht="13.5" thickBot="1" x14ac:dyDescent="0.25">
      <c r="A112" s="58">
        <v>41687</v>
      </c>
      <c r="B112" s="59">
        <v>7856</v>
      </c>
      <c r="C112" s="60">
        <v>28.75</v>
      </c>
      <c r="D112" s="59">
        <v>9125</v>
      </c>
      <c r="E112" s="60">
        <v>22.4</v>
      </c>
      <c r="F112" s="59">
        <v>1670</v>
      </c>
      <c r="G112" s="60">
        <v>19.75</v>
      </c>
      <c r="H112" s="59">
        <v>6468</v>
      </c>
      <c r="I112" s="60">
        <v>21.049999999999997</v>
      </c>
    </row>
    <row r="113" spans="1:9" ht="13.5" thickBot="1" x14ac:dyDescent="0.25">
      <c r="A113" s="58">
        <v>41688</v>
      </c>
      <c r="B113" s="59">
        <v>7721</v>
      </c>
      <c r="C113" s="60">
        <v>27.35</v>
      </c>
      <c r="D113" s="59">
        <v>9393</v>
      </c>
      <c r="E113" s="60">
        <v>21.799999999999997</v>
      </c>
      <c r="F113" s="59">
        <v>1654</v>
      </c>
      <c r="G113" s="60">
        <v>20.95</v>
      </c>
      <c r="H113" s="59">
        <v>7190</v>
      </c>
      <c r="I113" s="60">
        <v>22.45</v>
      </c>
    </row>
    <row r="114" spans="1:9" ht="13.5" thickBot="1" x14ac:dyDescent="0.25">
      <c r="A114" s="58">
        <v>41689</v>
      </c>
      <c r="B114" s="59">
        <v>7767</v>
      </c>
      <c r="C114" s="60">
        <v>27.45</v>
      </c>
      <c r="D114" s="59">
        <v>9857</v>
      </c>
      <c r="E114" s="60">
        <v>24.8</v>
      </c>
      <c r="F114" s="59">
        <v>1633</v>
      </c>
      <c r="G114" s="60">
        <v>17.95</v>
      </c>
      <c r="H114" s="59">
        <v>6398</v>
      </c>
      <c r="I114" s="60">
        <v>21.45</v>
      </c>
    </row>
    <row r="115" spans="1:9" ht="13.5" thickBot="1" x14ac:dyDescent="0.25">
      <c r="A115" s="58">
        <v>41690</v>
      </c>
      <c r="B115" s="59">
        <v>8102</v>
      </c>
      <c r="C115" s="60">
        <v>29.5</v>
      </c>
      <c r="D115" s="59">
        <v>9228</v>
      </c>
      <c r="E115" s="60">
        <v>24.75</v>
      </c>
      <c r="F115" s="59">
        <v>1616</v>
      </c>
      <c r="G115" s="60">
        <v>15.9</v>
      </c>
      <c r="H115" s="59">
        <v>6002</v>
      </c>
      <c r="I115" s="60">
        <v>16.7</v>
      </c>
    </row>
    <row r="116" spans="1:9" ht="13.5" thickBot="1" x14ac:dyDescent="0.25">
      <c r="A116" s="58">
        <v>41691</v>
      </c>
      <c r="B116" s="59">
        <v>8026</v>
      </c>
      <c r="C116" s="60">
        <v>29.3</v>
      </c>
      <c r="D116" s="59">
        <v>8812</v>
      </c>
      <c r="E116" s="60">
        <v>22.5</v>
      </c>
      <c r="F116" s="59">
        <v>1628</v>
      </c>
      <c r="G116" s="60">
        <v>17.350000000000001</v>
      </c>
      <c r="H116" s="59">
        <v>6153</v>
      </c>
      <c r="I116" s="60">
        <v>17</v>
      </c>
    </row>
    <row r="117" spans="1:9" ht="13.5" thickBot="1" x14ac:dyDescent="0.25">
      <c r="A117" s="58">
        <v>41692</v>
      </c>
      <c r="B117" s="59">
        <v>6393</v>
      </c>
      <c r="C117" s="60">
        <v>25.299999999999997</v>
      </c>
      <c r="D117" s="59">
        <v>7936</v>
      </c>
      <c r="E117" s="60">
        <v>22.1</v>
      </c>
      <c r="F117" s="59">
        <v>1570</v>
      </c>
      <c r="G117" s="60">
        <v>18.25</v>
      </c>
      <c r="H117" s="59">
        <v>5283</v>
      </c>
      <c r="I117" s="60">
        <v>17.2</v>
      </c>
    </row>
    <row r="118" spans="1:9" ht="13.5" thickBot="1" x14ac:dyDescent="0.25">
      <c r="A118" s="58">
        <v>41693</v>
      </c>
      <c r="B118" s="59">
        <v>6516</v>
      </c>
      <c r="C118" s="60">
        <v>25.7</v>
      </c>
      <c r="D118" s="59">
        <v>8026</v>
      </c>
      <c r="E118" s="60">
        <v>23.05</v>
      </c>
      <c r="F118" s="59">
        <v>1545</v>
      </c>
      <c r="G118" s="60">
        <v>20.149999999999999</v>
      </c>
      <c r="H118" s="59">
        <v>5382</v>
      </c>
      <c r="I118" s="60">
        <v>19</v>
      </c>
    </row>
    <row r="119" spans="1:9" ht="13.5" thickBot="1" x14ac:dyDescent="0.25">
      <c r="A119" s="58">
        <v>41694</v>
      </c>
      <c r="B119" s="59">
        <v>6840</v>
      </c>
      <c r="C119" s="60">
        <v>24.05</v>
      </c>
      <c r="D119" s="59">
        <v>9675</v>
      </c>
      <c r="E119" s="60">
        <v>22.75</v>
      </c>
      <c r="F119" s="59">
        <v>1745</v>
      </c>
      <c r="G119" s="60">
        <v>21.6</v>
      </c>
      <c r="H119" s="59">
        <v>6668</v>
      </c>
      <c r="I119" s="60">
        <v>19.899999999999999</v>
      </c>
    </row>
    <row r="120" spans="1:9" ht="13.5" thickBot="1" x14ac:dyDescent="0.25">
      <c r="A120" s="58">
        <v>41695</v>
      </c>
      <c r="B120" s="59">
        <v>6873</v>
      </c>
      <c r="C120" s="60">
        <v>24.75</v>
      </c>
      <c r="D120" s="59">
        <v>9932</v>
      </c>
      <c r="E120" s="60">
        <v>23.1</v>
      </c>
      <c r="F120" s="59">
        <v>1688</v>
      </c>
      <c r="G120" s="60">
        <v>19.600000000000001</v>
      </c>
      <c r="H120" s="59">
        <v>7357</v>
      </c>
      <c r="I120" s="60">
        <v>24.25</v>
      </c>
    </row>
    <row r="121" spans="1:9" ht="13.5" thickBot="1" x14ac:dyDescent="0.25">
      <c r="A121" s="58">
        <v>41696</v>
      </c>
      <c r="B121" s="59">
        <v>7003</v>
      </c>
      <c r="C121" s="60">
        <v>24.3</v>
      </c>
      <c r="D121" s="59">
        <v>10242</v>
      </c>
      <c r="E121" s="60">
        <v>26.049999999999997</v>
      </c>
      <c r="F121" s="59">
        <v>1668</v>
      </c>
      <c r="G121" s="60">
        <v>19.600000000000001</v>
      </c>
      <c r="H121" s="59">
        <v>6191</v>
      </c>
      <c r="I121" s="60">
        <v>18.850000000000001</v>
      </c>
    </row>
    <row r="122" spans="1:9" ht="13.5" thickBot="1" x14ac:dyDescent="0.25">
      <c r="A122" s="58">
        <v>41697</v>
      </c>
      <c r="B122" s="59">
        <v>7192</v>
      </c>
      <c r="C122" s="60">
        <v>25</v>
      </c>
      <c r="D122" s="59">
        <v>9347</v>
      </c>
      <c r="E122" s="60">
        <v>21.15</v>
      </c>
      <c r="F122" s="59">
        <v>1653</v>
      </c>
      <c r="G122" s="60">
        <v>18.850000000000001</v>
      </c>
      <c r="H122" s="59">
        <v>6175</v>
      </c>
      <c r="I122" s="60">
        <v>18.350000000000001</v>
      </c>
    </row>
    <row r="123" spans="1:9" ht="13.5" thickBot="1" x14ac:dyDescent="0.25">
      <c r="A123" s="58">
        <v>41698</v>
      </c>
      <c r="B123" s="59">
        <v>6757</v>
      </c>
      <c r="C123" s="60">
        <v>25.75</v>
      </c>
      <c r="D123" s="59">
        <v>9031</v>
      </c>
      <c r="E123" s="60">
        <v>20.450000000000003</v>
      </c>
      <c r="F123" s="59">
        <v>1602</v>
      </c>
      <c r="G123" s="60">
        <v>20.05</v>
      </c>
      <c r="H123" s="59">
        <v>6138</v>
      </c>
      <c r="I123" s="60">
        <v>18.649999999999999</v>
      </c>
    </row>
    <row r="124" spans="1:9" ht="13.5" thickBot="1" x14ac:dyDescent="0.25">
      <c r="A124" s="58">
        <v>41699</v>
      </c>
      <c r="B124" s="59">
        <v>6441</v>
      </c>
      <c r="C124" s="60">
        <v>25.15</v>
      </c>
      <c r="D124" s="59">
        <v>8200</v>
      </c>
      <c r="E124" s="60">
        <v>20.45</v>
      </c>
      <c r="F124" s="59">
        <v>1599</v>
      </c>
      <c r="G124" s="60">
        <v>19.649999999999999</v>
      </c>
      <c r="H124" s="59">
        <v>5486</v>
      </c>
      <c r="I124" s="60">
        <v>20.05</v>
      </c>
    </row>
    <row r="125" spans="1:9" ht="13.5" thickBot="1" x14ac:dyDescent="0.25">
      <c r="A125" s="58">
        <v>41700</v>
      </c>
      <c r="B125" s="59">
        <v>6681</v>
      </c>
      <c r="C125" s="60">
        <v>25.1</v>
      </c>
      <c r="D125" s="59">
        <v>7911</v>
      </c>
      <c r="E125" s="60">
        <v>20.350000000000001</v>
      </c>
      <c r="F125" s="59">
        <v>1610</v>
      </c>
      <c r="G125" s="60">
        <v>22.9</v>
      </c>
      <c r="H125" s="59">
        <v>5511</v>
      </c>
      <c r="I125" s="60">
        <v>20.149999999999999</v>
      </c>
    </row>
    <row r="126" spans="1:9" ht="13.5" thickBot="1" x14ac:dyDescent="0.25">
      <c r="A126" s="58">
        <v>41701</v>
      </c>
      <c r="B126" s="59">
        <v>6947</v>
      </c>
      <c r="C126" s="60">
        <v>24.05</v>
      </c>
      <c r="D126" s="59">
        <v>8941</v>
      </c>
      <c r="E126" s="60">
        <v>22.55</v>
      </c>
      <c r="F126" s="59">
        <v>1917</v>
      </c>
      <c r="G126" s="60">
        <v>24.1</v>
      </c>
      <c r="H126" s="59">
        <v>6876</v>
      </c>
      <c r="I126" s="60">
        <v>20.5</v>
      </c>
    </row>
    <row r="127" spans="1:9" ht="13.5" thickBot="1" x14ac:dyDescent="0.25">
      <c r="A127" s="58">
        <v>41702</v>
      </c>
      <c r="B127" s="59">
        <v>6838</v>
      </c>
      <c r="C127" s="60">
        <v>24.05</v>
      </c>
      <c r="D127" s="59">
        <v>9161</v>
      </c>
      <c r="E127" s="60">
        <v>22.2</v>
      </c>
      <c r="F127" s="59">
        <v>2296</v>
      </c>
      <c r="G127" s="60">
        <v>27.549999999999997</v>
      </c>
      <c r="H127" s="59">
        <v>7936</v>
      </c>
      <c r="I127" s="60">
        <v>24.85</v>
      </c>
    </row>
    <row r="128" spans="1:9" ht="13.5" thickBot="1" x14ac:dyDescent="0.25">
      <c r="A128" s="58">
        <v>41703</v>
      </c>
      <c r="B128" s="59">
        <v>6837</v>
      </c>
      <c r="C128" s="60">
        <v>23.45</v>
      </c>
      <c r="D128" s="59">
        <v>9447</v>
      </c>
      <c r="E128" s="60">
        <v>22.8</v>
      </c>
      <c r="F128" s="59">
        <v>1711</v>
      </c>
      <c r="G128" s="60">
        <v>20.75</v>
      </c>
      <c r="H128" s="59">
        <v>6741</v>
      </c>
      <c r="I128" s="60">
        <v>21.25</v>
      </c>
    </row>
    <row r="129" spans="1:9" ht="13.5" thickBot="1" x14ac:dyDescent="0.25">
      <c r="A129" s="58">
        <v>41704</v>
      </c>
      <c r="B129" s="59">
        <v>6836</v>
      </c>
      <c r="C129" s="60">
        <v>23.55</v>
      </c>
      <c r="D129" s="59">
        <v>9132</v>
      </c>
      <c r="E129" s="60">
        <v>23.9</v>
      </c>
      <c r="F129" s="59">
        <v>1671</v>
      </c>
      <c r="G129" s="60">
        <v>18.7</v>
      </c>
      <c r="H129" s="59">
        <v>6167</v>
      </c>
      <c r="I129" s="60">
        <v>17.850000000000001</v>
      </c>
    </row>
    <row r="130" spans="1:9" ht="13.5" thickBot="1" x14ac:dyDescent="0.25">
      <c r="A130" s="58">
        <v>41705</v>
      </c>
      <c r="B130" s="59">
        <v>6520</v>
      </c>
      <c r="C130" s="60">
        <v>23.65</v>
      </c>
      <c r="D130" s="59">
        <v>9413</v>
      </c>
      <c r="E130" s="60">
        <v>23.1</v>
      </c>
      <c r="F130" s="59">
        <v>1555</v>
      </c>
      <c r="G130" s="60">
        <v>18.8</v>
      </c>
      <c r="H130" s="59">
        <v>6185</v>
      </c>
      <c r="I130" s="60">
        <v>18.700000000000003</v>
      </c>
    </row>
    <row r="131" spans="1:9" ht="13.5" thickBot="1" x14ac:dyDescent="0.25">
      <c r="A131" s="58">
        <v>41706</v>
      </c>
      <c r="B131" s="59">
        <v>6072</v>
      </c>
      <c r="C131" s="60">
        <v>23.5</v>
      </c>
      <c r="D131" s="59">
        <v>8012</v>
      </c>
      <c r="E131" s="60">
        <v>24.4</v>
      </c>
      <c r="F131" s="59">
        <v>1643</v>
      </c>
      <c r="G131" s="60">
        <v>23.45</v>
      </c>
      <c r="H131" s="59">
        <v>5742</v>
      </c>
      <c r="I131" s="60">
        <v>21.7</v>
      </c>
    </row>
    <row r="132" spans="1:9" ht="13.5" thickBot="1" x14ac:dyDescent="0.25">
      <c r="A132" s="58">
        <v>41707</v>
      </c>
      <c r="B132" s="59">
        <v>6177</v>
      </c>
      <c r="C132" s="60">
        <v>23.9</v>
      </c>
      <c r="D132" s="59">
        <v>8239</v>
      </c>
      <c r="E132" s="60">
        <v>23.35</v>
      </c>
      <c r="F132" s="59">
        <v>1913</v>
      </c>
      <c r="G132" s="60">
        <v>27.9</v>
      </c>
      <c r="H132" s="59">
        <v>6475</v>
      </c>
      <c r="I132" s="60">
        <v>24.8</v>
      </c>
    </row>
    <row r="133" spans="1:9" ht="13.5" thickBot="1" x14ac:dyDescent="0.25">
      <c r="A133" s="58">
        <v>41708</v>
      </c>
      <c r="B133" s="59">
        <v>6649</v>
      </c>
      <c r="C133" s="60">
        <v>24.299999999999997</v>
      </c>
      <c r="D133" s="59">
        <v>9656</v>
      </c>
      <c r="E133" s="60">
        <v>24.7</v>
      </c>
      <c r="F133" s="59">
        <v>1961</v>
      </c>
      <c r="G133" s="60">
        <v>27.75</v>
      </c>
      <c r="H133" s="59">
        <v>6577</v>
      </c>
      <c r="I133" s="60">
        <v>27</v>
      </c>
    </row>
    <row r="134" spans="1:9" ht="13.5" thickBot="1" x14ac:dyDescent="0.25">
      <c r="A134" s="58">
        <v>41709</v>
      </c>
      <c r="B134" s="59">
        <v>6651</v>
      </c>
      <c r="C134" s="60">
        <v>23.9</v>
      </c>
      <c r="D134" s="59">
        <v>9618</v>
      </c>
      <c r="E134" s="60">
        <v>23.700000000000003</v>
      </c>
      <c r="F134" s="59">
        <v>2091</v>
      </c>
      <c r="G134" s="60">
        <v>27.25</v>
      </c>
      <c r="H134" s="59">
        <v>7310</v>
      </c>
      <c r="I134" s="60">
        <v>25.25</v>
      </c>
    </row>
    <row r="135" spans="1:9" ht="13.5" thickBot="1" x14ac:dyDescent="0.25">
      <c r="A135" s="58">
        <v>41710</v>
      </c>
      <c r="B135" s="59">
        <v>6780</v>
      </c>
      <c r="C135" s="60">
        <v>24.4</v>
      </c>
      <c r="D135" s="59">
        <v>9506</v>
      </c>
      <c r="E135" s="60">
        <v>24.2</v>
      </c>
      <c r="F135" s="59">
        <v>1634</v>
      </c>
      <c r="G135" s="60">
        <v>19.600000000000001</v>
      </c>
      <c r="H135" s="59">
        <v>6241</v>
      </c>
      <c r="I135" s="60">
        <v>19.45</v>
      </c>
    </row>
    <row r="136" spans="1:9" ht="13.5" thickBot="1" x14ac:dyDescent="0.25">
      <c r="A136" s="58">
        <v>41711</v>
      </c>
      <c r="B136" s="59">
        <v>6937</v>
      </c>
      <c r="C136" s="60">
        <v>24.1</v>
      </c>
      <c r="D136" s="59">
        <v>9121</v>
      </c>
      <c r="E136" s="60">
        <v>22.75</v>
      </c>
      <c r="F136" s="59">
        <v>1665</v>
      </c>
      <c r="G136" s="60">
        <v>18.899999999999999</v>
      </c>
      <c r="H136" s="59">
        <v>6286</v>
      </c>
      <c r="I136" s="60">
        <v>18.299999999999997</v>
      </c>
    </row>
    <row r="137" spans="1:9" ht="13.5" thickBot="1" x14ac:dyDescent="0.25">
      <c r="A137" s="58">
        <v>41712</v>
      </c>
      <c r="B137" s="59">
        <v>6758</v>
      </c>
      <c r="C137" s="60">
        <v>24.15</v>
      </c>
      <c r="D137" s="59">
        <v>9344</v>
      </c>
      <c r="E137" s="60">
        <v>22.8</v>
      </c>
      <c r="F137" s="59">
        <v>1604</v>
      </c>
      <c r="G137" s="60">
        <v>20.100000000000001</v>
      </c>
      <c r="H137" s="59">
        <v>6650</v>
      </c>
      <c r="I137" s="60">
        <v>21.1</v>
      </c>
    </row>
    <row r="138" spans="1:9" ht="13.5" thickBot="1" x14ac:dyDescent="0.25">
      <c r="A138" s="58">
        <v>41713</v>
      </c>
      <c r="B138" s="59">
        <v>6352</v>
      </c>
      <c r="C138" s="60">
        <v>24.4</v>
      </c>
      <c r="D138" s="59">
        <v>8221</v>
      </c>
      <c r="E138" s="60">
        <v>23.05</v>
      </c>
      <c r="F138" s="59">
        <v>1456</v>
      </c>
      <c r="G138" s="60">
        <v>19.899999999999999</v>
      </c>
      <c r="H138" s="59">
        <v>5582</v>
      </c>
      <c r="I138" s="60">
        <v>23.450000000000003</v>
      </c>
    </row>
    <row r="139" spans="1:9" ht="13.5" thickBot="1" x14ac:dyDescent="0.25">
      <c r="A139" s="58">
        <v>41714</v>
      </c>
      <c r="B139" s="59">
        <v>6990</v>
      </c>
      <c r="C139" s="60">
        <v>26.2</v>
      </c>
      <c r="D139" s="59">
        <v>7901</v>
      </c>
      <c r="E139" s="60">
        <v>24.25</v>
      </c>
      <c r="F139" s="59">
        <v>1443</v>
      </c>
      <c r="G139" s="60">
        <v>17.649999999999999</v>
      </c>
      <c r="H139" s="59">
        <v>5324</v>
      </c>
      <c r="I139" s="60">
        <v>17.100000000000001</v>
      </c>
    </row>
    <row r="140" spans="1:9" ht="13.5" thickBot="1" x14ac:dyDescent="0.25">
      <c r="A140" s="58">
        <v>41715</v>
      </c>
      <c r="B140" s="59">
        <v>7538</v>
      </c>
      <c r="C140" s="60">
        <v>26.700000000000003</v>
      </c>
      <c r="D140" s="59">
        <v>8862</v>
      </c>
      <c r="E140" s="60">
        <v>21.55</v>
      </c>
      <c r="F140" s="59">
        <v>1614</v>
      </c>
      <c r="G140" s="60">
        <v>19.75</v>
      </c>
      <c r="H140" s="59">
        <v>6233</v>
      </c>
      <c r="I140" s="60">
        <v>19.549999999999997</v>
      </c>
    </row>
    <row r="141" spans="1:9" ht="13.5" thickBot="1" x14ac:dyDescent="0.25">
      <c r="A141" s="58">
        <v>41716</v>
      </c>
      <c r="B141" s="59">
        <v>7518</v>
      </c>
      <c r="C141" s="60">
        <v>28.05</v>
      </c>
      <c r="D141" s="59">
        <v>9394</v>
      </c>
      <c r="E141" s="60">
        <v>22.9</v>
      </c>
      <c r="F141" s="59">
        <v>1674</v>
      </c>
      <c r="G141" s="60">
        <v>21</v>
      </c>
      <c r="H141" s="59">
        <v>6248</v>
      </c>
      <c r="I141" s="60">
        <v>20.5</v>
      </c>
    </row>
    <row r="142" spans="1:9" ht="13.5" thickBot="1" x14ac:dyDescent="0.25">
      <c r="A142" s="58">
        <v>41717</v>
      </c>
      <c r="B142" s="59">
        <v>7294</v>
      </c>
      <c r="C142" s="60">
        <v>27.200000000000003</v>
      </c>
      <c r="D142" s="59">
        <v>9505</v>
      </c>
      <c r="E142" s="60">
        <v>23.75</v>
      </c>
      <c r="F142" s="59">
        <v>1630</v>
      </c>
      <c r="G142" s="60">
        <v>19.350000000000001</v>
      </c>
      <c r="H142" s="59">
        <v>6122</v>
      </c>
      <c r="I142" s="60">
        <v>18.2</v>
      </c>
    </row>
    <row r="143" spans="1:9" ht="13.5" thickBot="1" x14ac:dyDescent="0.25">
      <c r="A143" s="58">
        <v>41718</v>
      </c>
      <c r="B143" s="59">
        <v>6939</v>
      </c>
      <c r="C143" s="60">
        <v>25.3</v>
      </c>
      <c r="D143" s="59">
        <v>9486</v>
      </c>
      <c r="E143" s="60">
        <v>24.35</v>
      </c>
      <c r="F143" s="59">
        <v>1912</v>
      </c>
      <c r="G143" s="60">
        <v>23.4</v>
      </c>
      <c r="H143" s="59">
        <v>6780</v>
      </c>
      <c r="I143" s="60">
        <v>21.049999999999997</v>
      </c>
    </row>
    <row r="144" spans="1:9" ht="13.5" thickBot="1" x14ac:dyDescent="0.25">
      <c r="A144" s="58">
        <v>41719</v>
      </c>
      <c r="B144" s="59">
        <v>6696</v>
      </c>
      <c r="C144" s="60">
        <v>24.1</v>
      </c>
      <c r="D144" s="59">
        <v>9193</v>
      </c>
      <c r="E144" s="60">
        <v>23.6</v>
      </c>
      <c r="F144" s="59">
        <v>1647</v>
      </c>
      <c r="G144" s="60">
        <v>19.75</v>
      </c>
      <c r="H144" s="59">
        <v>6430</v>
      </c>
      <c r="I144" s="60">
        <v>19.100000000000001</v>
      </c>
    </row>
    <row r="145" spans="1:9" ht="13.5" thickBot="1" x14ac:dyDescent="0.25">
      <c r="A145" s="58">
        <v>41720</v>
      </c>
      <c r="B145" s="59">
        <v>6298</v>
      </c>
      <c r="C145" s="60">
        <v>24.55</v>
      </c>
      <c r="D145" s="59">
        <v>8254</v>
      </c>
      <c r="E145" s="60">
        <v>22.7</v>
      </c>
      <c r="F145" s="59">
        <v>1468</v>
      </c>
      <c r="G145" s="60">
        <v>16.899999999999999</v>
      </c>
      <c r="H145" s="59">
        <v>5379</v>
      </c>
      <c r="I145" s="60">
        <v>16.450000000000003</v>
      </c>
    </row>
    <row r="146" spans="1:9" ht="13.5" thickBot="1" x14ac:dyDescent="0.25">
      <c r="A146" s="58">
        <v>41721</v>
      </c>
      <c r="B146" s="59">
        <v>6613</v>
      </c>
      <c r="C146" s="60">
        <v>25.4</v>
      </c>
      <c r="D146" s="59">
        <v>8412</v>
      </c>
      <c r="E146" s="60">
        <v>23.65</v>
      </c>
      <c r="F146" s="59">
        <v>1565</v>
      </c>
      <c r="G146" s="60">
        <v>16.850000000000001</v>
      </c>
      <c r="H146" s="59">
        <v>5419</v>
      </c>
      <c r="I146" s="60">
        <v>16.600000000000001</v>
      </c>
    </row>
    <row r="147" spans="1:9" ht="13.5" thickBot="1" x14ac:dyDescent="0.25">
      <c r="A147" s="58">
        <v>41722</v>
      </c>
      <c r="B147" s="59">
        <v>7036</v>
      </c>
      <c r="C147" s="60">
        <v>24.450000000000003</v>
      </c>
      <c r="D147" s="59">
        <v>9050</v>
      </c>
      <c r="E147" s="60">
        <v>21.65</v>
      </c>
      <c r="F147" s="59">
        <v>1636</v>
      </c>
      <c r="G147" s="60">
        <v>16.350000000000001</v>
      </c>
      <c r="H147" s="59">
        <v>6285</v>
      </c>
      <c r="I147" s="60">
        <v>15.75</v>
      </c>
    </row>
    <row r="148" spans="1:9" ht="13.5" thickBot="1" x14ac:dyDescent="0.25">
      <c r="A148" s="58">
        <v>41723</v>
      </c>
      <c r="B148" s="59">
        <v>6844</v>
      </c>
      <c r="C148" s="60">
        <v>23.15</v>
      </c>
      <c r="D148" s="59">
        <v>8920</v>
      </c>
      <c r="E148" s="60">
        <v>21.15</v>
      </c>
      <c r="F148" s="59">
        <v>1620</v>
      </c>
      <c r="G148" s="60">
        <v>16.7</v>
      </c>
      <c r="H148" s="59">
        <v>6326</v>
      </c>
      <c r="I148" s="60">
        <v>18.350000000000001</v>
      </c>
    </row>
    <row r="149" spans="1:9" ht="13.5" thickBot="1" x14ac:dyDescent="0.25">
      <c r="A149" s="58">
        <v>41724</v>
      </c>
      <c r="B149" s="59">
        <v>6772</v>
      </c>
      <c r="C149" s="60">
        <v>24.45</v>
      </c>
      <c r="D149" s="59">
        <v>9228</v>
      </c>
      <c r="E149" s="60">
        <v>22.299999999999997</v>
      </c>
      <c r="F149" s="59">
        <v>1655</v>
      </c>
      <c r="G149" s="60">
        <v>20.9</v>
      </c>
      <c r="H149" s="59">
        <v>6360</v>
      </c>
      <c r="I149" s="60">
        <v>20.55</v>
      </c>
    </row>
    <row r="150" spans="1:9" ht="13.5" thickBot="1" x14ac:dyDescent="0.25">
      <c r="A150" s="58">
        <v>41725</v>
      </c>
      <c r="B150" s="59">
        <v>6844</v>
      </c>
      <c r="C150" s="60">
        <v>22.450000000000003</v>
      </c>
      <c r="D150" s="59">
        <v>9287</v>
      </c>
      <c r="E150" s="60">
        <v>21.4</v>
      </c>
      <c r="F150" s="59">
        <v>1697</v>
      </c>
      <c r="G150" s="60">
        <v>22.5</v>
      </c>
      <c r="H150" s="59">
        <v>6345</v>
      </c>
      <c r="I150" s="60">
        <v>21.25</v>
      </c>
    </row>
    <row r="151" spans="1:9" ht="13.5" thickBot="1" x14ac:dyDescent="0.25">
      <c r="A151" s="58">
        <v>41726</v>
      </c>
      <c r="B151" s="59">
        <v>6872</v>
      </c>
      <c r="C151" s="60">
        <v>24.799999999999997</v>
      </c>
      <c r="D151" s="59">
        <v>9072</v>
      </c>
      <c r="E151" s="60">
        <v>21.35</v>
      </c>
      <c r="F151" s="59">
        <v>1641</v>
      </c>
      <c r="G151" s="60">
        <v>21.7</v>
      </c>
      <c r="H151" s="59">
        <v>6291</v>
      </c>
      <c r="I151" s="60">
        <v>19.600000000000001</v>
      </c>
    </row>
    <row r="152" spans="1:9" ht="13.5" thickBot="1" x14ac:dyDescent="0.25">
      <c r="A152" s="58">
        <v>41727</v>
      </c>
      <c r="B152" s="59">
        <v>6860</v>
      </c>
      <c r="C152" s="60">
        <v>27.200000000000003</v>
      </c>
      <c r="D152" s="59">
        <v>8076</v>
      </c>
      <c r="E152" s="60">
        <v>22.2</v>
      </c>
      <c r="F152" s="59">
        <v>1512</v>
      </c>
      <c r="G152" s="60">
        <v>22.3</v>
      </c>
      <c r="H152" s="59">
        <v>5392</v>
      </c>
      <c r="I152" s="60">
        <v>18.549999999999997</v>
      </c>
    </row>
    <row r="153" spans="1:9" ht="13.5" thickBot="1" x14ac:dyDescent="0.25">
      <c r="A153" s="58">
        <v>41728</v>
      </c>
      <c r="B153" s="59">
        <v>6518</v>
      </c>
      <c r="C153" s="60">
        <v>24.15</v>
      </c>
      <c r="D153" s="59">
        <v>8250</v>
      </c>
      <c r="E153" s="60">
        <v>23.2</v>
      </c>
      <c r="F153" s="59">
        <v>1672</v>
      </c>
      <c r="G153" s="60">
        <v>22.75</v>
      </c>
      <c r="H153" s="59">
        <v>5616</v>
      </c>
      <c r="I153" s="60">
        <v>20.55</v>
      </c>
    </row>
    <row r="154" spans="1:9" ht="13.5" thickBot="1" x14ac:dyDescent="0.25">
      <c r="A154" s="58">
        <v>41729</v>
      </c>
      <c r="B154" s="59">
        <v>6965</v>
      </c>
      <c r="C154" s="60">
        <v>24.8</v>
      </c>
      <c r="D154" s="59">
        <v>9117</v>
      </c>
      <c r="E154" s="60">
        <v>21.25</v>
      </c>
      <c r="F154" s="59">
        <v>1971</v>
      </c>
      <c r="G154" s="60">
        <v>24.35</v>
      </c>
      <c r="H154" s="59">
        <v>7071</v>
      </c>
      <c r="I154" s="60">
        <v>23.75</v>
      </c>
    </row>
  </sheetData>
  <mergeCells count="2">
    <mergeCell ref="A2:I2"/>
    <mergeCell ref="K2:M2"/>
  </mergeCells>
  <hyperlinks>
    <hyperlink ref="A1" location="TOC!A1" display="Back to TOC"/>
  </hyperlinks>
  <pageMargins left="0.70866141732283472" right="0.70866141732283472" top="0.74803149606299213" bottom="0.74803149606299213" header="0.31496062992125984" footer="0.31496062992125984"/>
  <pageSetup paperSize="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AJ154"/>
  <sheetViews>
    <sheetView zoomScale="115" zoomScaleNormal="115" workbookViewId="0">
      <pane xSplit="1" ySplit="3" topLeftCell="B4" activePane="bottomRight" state="frozen"/>
      <selection pane="topRight" activeCell="B1" sqref="B1"/>
      <selection pane="bottomLeft" activeCell="A4" sqref="A4"/>
      <selection pane="bottomRight" activeCell="W6" sqref="W6"/>
    </sheetView>
  </sheetViews>
  <sheetFormatPr defaultColWidth="9.140625" defaultRowHeight="12.75" x14ac:dyDescent="0.2"/>
  <cols>
    <col min="1" max="1" width="14.85546875" style="54" customWidth="1"/>
    <col min="2" max="3" width="9.28515625" style="54" bestFit="1" customWidth="1"/>
    <col min="4" max="6" width="9.28515625" style="54" customWidth="1"/>
    <col min="7" max="7" width="9.28515625" style="54" bestFit="1" customWidth="1"/>
    <col min="8" max="8" width="9.28515625" style="54" customWidth="1"/>
    <col min="9" max="9" width="9.28515625" style="54" bestFit="1" customWidth="1"/>
    <col min="10" max="10" width="13.85546875" style="54" customWidth="1"/>
    <col min="11" max="12" width="2.85546875" style="54" customWidth="1"/>
    <col min="13" max="13" width="21.7109375" style="54" customWidth="1"/>
    <col min="14" max="16" width="5.7109375" style="54" bestFit="1" customWidth="1"/>
    <col min="17" max="31" width="2.85546875" style="54" customWidth="1"/>
    <col min="32" max="32" width="10.140625" style="54" bestFit="1" customWidth="1"/>
    <col min="33" max="35" width="9.28515625" style="54" bestFit="1" customWidth="1"/>
    <col min="36" max="36" width="9.28515625" style="61" bestFit="1" customWidth="1"/>
    <col min="37" max="16384" width="9.140625" style="54"/>
  </cols>
  <sheetData>
    <row r="1" spans="1:36" x14ac:dyDescent="0.2">
      <c r="A1" s="53" t="s">
        <v>8</v>
      </c>
      <c r="B1" s="63">
        <f>AVERAGE(B4:B154)</f>
        <v>23.908243653421639</v>
      </c>
      <c r="C1" s="63">
        <f t="shared" ref="C1:E1" si="0">AVERAGE(C4:C154)</f>
        <v>21.817246136865347</v>
      </c>
      <c r="D1" s="63">
        <f t="shared" si="0"/>
        <v>24.878145695364243</v>
      </c>
      <c r="E1" s="63">
        <f t="shared" si="0"/>
        <v>22.36291390728476</v>
      </c>
      <c r="I1" s="53"/>
    </row>
    <row r="2" spans="1:36" x14ac:dyDescent="0.2">
      <c r="A2" s="127" t="s">
        <v>1</v>
      </c>
      <c r="B2" s="127"/>
      <c r="C2" s="127"/>
      <c r="D2" s="127"/>
      <c r="E2" s="127"/>
      <c r="F2" s="127"/>
      <c r="G2" s="127"/>
      <c r="H2" s="127"/>
      <c r="I2" s="127"/>
      <c r="AF2" s="128" t="s">
        <v>2</v>
      </c>
      <c r="AG2" s="129"/>
      <c r="AH2" s="129"/>
      <c r="AI2" s="129"/>
      <c r="AJ2" s="129"/>
    </row>
    <row r="3" spans="1:36" ht="51.75" thickBot="1" x14ac:dyDescent="0.25">
      <c r="A3" s="55" t="s">
        <v>7</v>
      </c>
      <c r="B3" s="56" t="s">
        <v>81</v>
      </c>
      <c r="C3" s="56" t="s">
        <v>82</v>
      </c>
      <c r="D3" s="56" t="s">
        <v>77</v>
      </c>
      <c r="E3" s="56" t="s">
        <v>78</v>
      </c>
      <c r="F3" s="56"/>
      <c r="G3" s="56" t="s">
        <v>40</v>
      </c>
      <c r="H3" s="56" t="s">
        <v>79</v>
      </c>
      <c r="I3" s="57" t="s">
        <v>46</v>
      </c>
      <c r="J3" s="56" t="s">
        <v>80</v>
      </c>
      <c r="AF3" s="55" t="s">
        <v>7</v>
      </c>
      <c r="AG3" s="56" t="s">
        <v>69</v>
      </c>
      <c r="AH3" s="57" t="s">
        <v>41</v>
      </c>
      <c r="AI3" s="56" t="s">
        <v>25</v>
      </c>
      <c r="AJ3" s="62" t="s">
        <v>39</v>
      </c>
    </row>
    <row r="4" spans="1:36" ht="14.25" thickTop="1" thickBot="1" x14ac:dyDescent="0.25">
      <c r="A4" s="58">
        <v>41579</v>
      </c>
      <c r="B4" s="60">
        <v>20.579166666666669</v>
      </c>
      <c r="C4" s="60">
        <v>19.233333333333331</v>
      </c>
      <c r="D4" s="60">
        <f>DailyDemandData!C4</f>
        <v>21.05</v>
      </c>
      <c r="E4" s="60">
        <f>DailyDemandData!E4</f>
        <v>19.5</v>
      </c>
      <c r="F4" s="60"/>
      <c r="G4" s="60">
        <v>20.769791666666666</v>
      </c>
      <c r="H4" s="60">
        <f>DailyDemandData!G4</f>
        <v>20.6</v>
      </c>
      <c r="I4" s="60">
        <v>15.810416666666667</v>
      </c>
      <c r="J4" s="54">
        <f>DailyDemandData!I4</f>
        <v>16.100000000000001</v>
      </c>
      <c r="AF4" s="58">
        <v>41426</v>
      </c>
      <c r="AG4" s="59">
        <v>1364</v>
      </c>
      <c r="AH4" s="60">
        <v>11.953125000000002</v>
      </c>
      <c r="AI4" s="54">
        <v>9324</v>
      </c>
      <c r="AJ4" s="61">
        <v>17.350000000000001</v>
      </c>
    </row>
    <row r="5" spans="1:36" ht="13.5" thickBot="1" x14ac:dyDescent="0.25">
      <c r="A5" s="58">
        <v>41580</v>
      </c>
      <c r="B5" s="60">
        <v>21.027083333333334</v>
      </c>
      <c r="C5" s="60">
        <v>21.303124999999998</v>
      </c>
      <c r="D5" s="60">
        <f>DailyDemandData!C5</f>
        <v>21.85</v>
      </c>
      <c r="E5" s="60">
        <f>DailyDemandData!E5</f>
        <v>21</v>
      </c>
      <c r="F5" s="60"/>
      <c r="G5" s="60">
        <v>22.172916666666669</v>
      </c>
      <c r="H5" s="60">
        <f>DailyDemandData!G5</f>
        <v>23.05</v>
      </c>
      <c r="I5" s="60">
        <v>18.694791666666664</v>
      </c>
      <c r="J5" s="54">
        <f>DailyDemandData!I5</f>
        <v>19.450000000000003</v>
      </c>
      <c r="N5" s="54" t="s">
        <v>76</v>
      </c>
      <c r="O5" s="54" t="s">
        <v>75</v>
      </c>
      <c r="AF5" s="58">
        <v>41427</v>
      </c>
      <c r="AG5" s="59">
        <v>1438</v>
      </c>
      <c r="AH5" s="60">
        <v>9.0781250000000018</v>
      </c>
      <c r="AI5" s="54">
        <v>10172</v>
      </c>
      <c r="AJ5" s="61">
        <v>14.143749999999999</v>
      </c>
    </row>
    <row r="6" spans="1:36" ht="13.5" thickBot="1" x14ac:dyDescent="0.25">
      <c r="A6" s="58">
        <v>41581</v>
      </c>
      <c r="B6" s="60">
        <v>23.840624999999992</v>
      </c>
      <c r="C6" s="60">
        <v>22.816666666666666</v>
      </c>
      <c r="D6" s="60">
        <f>DailyDemandData!C6</f>
        <v>24.200000000000003</v>
      </c>
      <c r="E6" s="60">
        <f>DailyDemandData!E6</f>
        <v>26.450000000000003</v>
      </c>
      <c r="F6" s="60"/>
      <c r="G6" s="60">
        <v>15.633333333333331</v>
      </c>
      <c r="H6" s="60">
        <f>DailyDemandData!G6</f>
        <v>17.05</v>
      </c>
      <c r="I6" s="60">
        <v>14.254166666666668</v>
      </c>
      <c r="J6" s="54">
        <f>DailyDemandData!I6</f>
        <v>15.5</v>
      </c>
      <c r="M6" s="54" t="s">
        <v>83</v>
      </c>
      <c r="N6" s="64">
        <f>AVERAGE(B4:B154)</f>
        <v>23.908243653421639</v>
      </c>
      <c r="O6" s="64">
        <f>AVERAGE(C4:C154)</f>
        <v>21.817246136865347</v>
      </c>
      <c r="AF6" s="58">
        <v>41428</v>
      </c>
      <c r="AG6" s="59">
        <v>1510</v>
      </c>
      <c r="AH6" s="60">
        <v>12.5375</v>
      </c>
      <c r="AI6" s="54">
        <v>10818</v>
      </c>
      <c r="AJ6" s="61">
        <v>13.544791666666663</v>
      </c>
    </row>
    <row r="7" spans="1:36" ht="13.5" thickBot="1" x14ac:dyDescent="0.25">
      <c r="A7" s="58">
        <v>41582</v>
      </c>
      <c r="B7" s="60">
        <v>22.001041666666662</v>
      </c>
      <c r="C7" s="60">
        <v>16.701041666666672</v>
      </c>
      <c r="D7" s="60">
        <f>DailyDemandData!C7</f>
        <v>23.05</v>
      </c>
      <c r="E7" s="60">
        <f>DailyDemandData!E7</f>
        <v>17.649999999999999</v>
      </c>
      <c r="F7" s="60"/>
      <c r="G7" s="60">
        <v>16.864583333333332</v>
      </c>
      <c r="H7" s="60">
        <f>DailyDemandData!G7</f>
        <v>17.149999999999999</v>
      </c>
      <c r="I7" s="60">
        <v>13.65104166666667</v>
      </c>
      <c r="J7" s="54">
        <f>DailyDemandData!I7</f>
        <v>14.05</v>
      </c>
      <c r="M7" s="54" t="s">
        <v>84</v>
      </c>
      <c r="N7" s="64">
        <f>AVERAGE(D4:D154)</f>
        <v>24.878145695364243</v>
      </c>
      <c r="O7" s="64">
        <f>AVERAGE(E4:E154)</f>
        <v>22.36291390728476</v>
      </c>
      <c r="AF7" s="58">
        <v>41429</v>
      </c>
      <c r="AG7" s="59">
        <v>1405</v>
      </c>
      <c r="AH7" s="60">
        <v>12.954166666666664</v>
      </c>
      <c r="AI7" s="54">
        <v>10455</v>
      </c>
      <c r="AJ7" s="61">
        <v>14.296875</v>
      </c>
    </row>
    <row r="8" spans="1:36" ht="13.5" thickBot="1" x14ac:dyDescent="0.25">
      <c r="A8" s="58">
        <v>41583</v>
      </c>
      <c r="B8" s="60">
        <v>19.778124999999999</v>
      </c>
      <c r="C8" s="60">
        <v>17.156249999999996</v>
      </c>
      <c r="D8" s="60">
        <f>DailyDemandData!C8</f>
        <v>20.799999999999997</v>
      </c>
      <c r="E8" s="60">
        <f>DailyDemandData!E8</f>
        <v>18.2</v>
      </c>
      <c r="F8" s="60"/>
      <c r="G8" s="60">
        <v>21.997916666666669</v>
      </c>
      <c r="H8" s="60">
        <f>DailyDemandData!G8</f>
        <v>21.95</v>
      </c>
      <c r="I8" s="60">
        <v>17.377083333333335</v>
      </c>
      <c r="J8" s="54">
        <f>DailyDemandData!I8</f>
        <v>17.55</v>
      </c>
      <c r="AF8" s="58">
        <v>41430</v>
      </c>
      <c r="AG8" s="59">
        <v>1482</v>
      </c>
      <c r="AH8" s="60">
        <v>10.354166666666671</v>
      </c>
      <c r="AI8" s="54">
        <v>10609</v>
      </c>
      <c r="AJ8" s="61">
        <v>14.328125</v>
      </c>
    </row>
    <row r="9" spans="1:36" ht="13.5" thickBot="1" x14ac:dyDescent="0.25">
      <c r="A9" s="58">
        <v>41584</v>
      </c>
      <c r="B9" s="60">
        <v>19.732291666666672</v>
      </c>
      <c r="C9" s="60">
        <v>17.582291666666659</v>
      </c>
      <c r="D9" s="60">
        <f>DailyDemandData!C9</f>
        <v>21.1</v>
      </c>
      <c r="E9" s="60">
        <f>DailyDemandData!E9</f>
        <v>16.600000000000001</v>
      </c>
      <c r="F9" s="60"/>
      <c r="G9" s="60">
        <v>27.486458333333342</v>
      </c>
      <c r="H9" s="60">
        <f>DailyDemandData!G9</f>
        <v>26.849999999999998</v>
      </c>
      <c r="I9" s="60">
        <v>22.509375000000006</v>
      </c>
      <c r="J9" s="54">
        <f>DailyDemandData!I9</f>
        <v>21.45</v>
      </c>
      <c r="AF9" s="58">
        <v>41431</v>
      </c>
      <c r="AG9" s="59">
        <v>1434</v>
      </c>
      <c r="AH9" s="60">
        <v>14.389583333333336</v>
      </c>
      <c r="AI9" s="54">
        <v>10382</v>
      </c>
      <c r="AJ9" s="61">
        <v>16.565625000000004</v>
      </c>
    </row>
    <row r="10" spans="1:36" ht="13.5" thickBot="1" x14ac:dyDescent="0.25">
      <c r="A10" s="58">
        <v>41585</v>
      </c>
      <c r="B10" s="60">
        <v>20.635416666666661</v>
      </c>
      <c r="C10" s="60">
        <v>21.271875000000001</v>
      </c>
      <c r="D10" s="60">
        <f>DailyDemandData!C10</f>
        <v>21.15</v>
      </c>
      <c r="E10" s="60">
        <f>DailyDemandData!E10</f>
        <v>20.6</v>
      </c>
      <c r="F10" s="60"/>
      <c r="G10" s="60">
        <v>19.768750000000001</v>
      </c>
      <c r="H10" s="60">
        <f>DailyDemandData!G10</f>
        <v>21.95</v>
      </c>
      <c r="I10" s="60">
        <v>19.384375000000002</v>
      </c>
      <c r="J10" s="54">
        <f>DailyDemandData!I10</f>
        <v>23</v>
      </c>
      <c r="AF10" s="58">
        <v>41432</v>
      </c>
      <c r="AG10" s="59">
        <v>1454</v>
      </c>
      <c r="AH10" s="60">
        <v>9.4635416666666696</v>
      </c>
      <c r="AI10" s="54">
        <v>9741</v>
      </c>
      <c r="AJ10" s="61">
        <v>18.44166666666667</v>
      </c>
    </row>
    <row r="11" spans="1:36" ht="13.5" thickBot="1" x14ac:dyDescent="0.25">
      <c r="A11" s="58">
        <v>41586</v>
      </c>
      <c r="B11" s="60">
        <v>21.778124999999992</v>
      </c>
      <c r="C11" s="60">
        <v>23.691666666666663</v>
      </c>
      <c r="D11" s="60">
        <f>DailyDemandData!C11</f>
        <v>22.15</v>
      </c>
      <c r="E11" s="60">
        <f>DailyDemandData!E11</f>
        <v>23</v>
      </c>
      <c r="F11" s="60"/>
      <c r="G11" s="60">
        <v>14.518750000000002</v>
      </c>
      <c r="H11" s="60">
        <f>DailyDemandData!G11</f>
        <v>15.55</v>
      </c>
      <c r="I11" s="60">
        <v>15.166666666666671</v>
      </c>
      <c r="J11" s="54">
        <f>DailyDemandData!I11</f>
        <v>16.5</v>
      </c>
      <c r="AF11" s="58">
        <v>41433</v>
      </c>
      <c r="AG11" s="59">
        <v>1390</v>
      </c>
      <c r="AH11" s="60">
        <v>11.965625000000005</v>
      </c>
      <c r="AI11" s="54">
        <v>9373</v>
      </c>
      <c r="AJ11" s="61">
        <v>15.648958333333333</v>
      </c>
    </row>
    <row r="12" spans="1:36" ht="13.5" thickBot="1" x14ac:dyDescent="0.25">
      <c r="A12" s="58">
        <v>41587</v>
      </c>
      <c r="B12" s="60">
        <v>22.993750000000006</v>
      </c>
      <c r="C12" s="60">
        <v>23.676041666666666</v>
      </c>
      <c r="D12" s="60">
        <f>DailyDemandData!C12</f>
        <v>23.4</v>
      </c>
      <c r="E12" s="60">
        <f>DailyDemandData!E12</f>
        <v>27.799999999999997</v>
      </c>
      <c r="F12" s="60"/>
      <c r="G12" s="60">
        <v>13.111458333333333</v>
      </c>
      <c r="H12" s="60">
        <f>DailyDemandData!G12</f>
        <v>13.55</v>
      </c>
      <c r="I12" s="60">
        <v>13.190625000000002</v>
      </c>
      <c r="J12" s="54">
        <f>DailyDemandData!I12</f>
        <v>13.9</v>
      </c>
      <c r="AF12" s="58">
        <v>41434</v>
      </c>
      <c r="AG12" s="59">
        <v>1363</v>
      </c>
      <c r="AH12" s="60">
        <v>13.695833333333335</v>
      </c>
      <c r="AI12" s="54">
        <v>9125</v>
      </c>
      <c r="AJ12" s="61">
        <v>14.971874999999997</v>
      </c>
    </row>
    <row r="13" spans="1:36" ht="13.5" thickBot="1" x14ac:dyDescent="0.25">
      <c r="A13" s="58">
        <v>41588</v>
      </c>
      <c r="B13" s="60">
        <v>23.9375</v>
      </c>
      <c r="C13" s="60">
        <v>16.838541666666668</v>
      </c>
      <c r="D13" s="60">
        <f>DailyDemandData!C13</f>
        <v>25.6</v>
      </c>
      <c r="E13" s="60">
        <f>DailyDemandData!E13</f>
        <v>17.299999999999997</v>
      </c>
      <c r="F13" s="60"/>
      <c r="G13" s="60">
        <v>13.814583333333339</v>
      </c>
      <c r="H13" s="60">
        <f>DailyDemandData!G13</f>
        <v>14.4</v>
      </c>
      <c r="I13" s="60">
        <v>13.69166666666667</v>
      </c>
      <c r="J13" s="54">
        <f>DailyDemandData!I13</f>
        <v>13.9</v>
      </c>
      <c r="AF13" s="58">
        <v>41435</v>
      </c>
      <c r="AG13" s="59">
        <v>1436</v>
      </c>
      <c r="AH13" s="60">
        <v>11.62083333333333</v>
      </c>
      <c r="AI13" s="54">
        <v>9937</v>
      </c>
      <c r="AJ13" s="61">
        <v>14.111458333333333</v>
      </c>
    </row>
    <row r="14" spans="1:36" ht="13.5" thickBot="1" x14ac:dyDescent="0.25">
      <c r="A14" s="58">
        <v>41589</v>
      </c>
      <c r="B14" s="60">
        <v>23.863541666666674</v>
      </c>
      <c r="C14" s="60">
        <v>16.732291666666665</v>
      </c>
      <c r="D14" s="60">
        <f>DailyDemandData!C14</f>
        <v>24.7</v>
      </c>
      <c r="E14" s="60">
        <f>DailyDemandData!E14</f>
        <v>16.75</v>
      </c>
      <c r="F14" s="60"/>
      <c r="G14" s="60">
        <v>15.458333333333337</v>
      </c>
      <c r="H14" s="60">
        <f>DailyDemandData!G14</f>
        <v>15.649999999999999</v>
      </c>
      <c r="I14" s="60">
        <v>13.796875000000002</v>
      </c>
      <c r="J14" s="54">
        <f>DailyDemandData!I14</f>
        <v>14.6</v>
      </c>
      <c r="AF14" s="58">
        <v>41436</v>
      </c>
      <c r="AG14" s="59">
        <v>1475</v>
      </c>
      <c r="AH14" s="60">
        <v>10.752083333333337</v>
      </c>
      <c r="AI14" s="54">
        <v>10406</v>
      </c>
      <c r="AJ14" s="61">
        <v>14.145833333333336</v>
      </c>
    </row>
    <row r="15" spans="1:36" ht="13.5" thickBot="1" x14ac:dyDescent="0.25">
      <c r="A15" s="58">
        <v>41590</v>
      </c>
      <c r="B15" s="60">
        <v>23.981250000000006</v>
      </c>
      <c r="C15" s="60">
        <v>18.747916666666672</v>
      </c>
      <c r="D15" s="60">
        <f>DailyDemandData!C15</f>
        <v>25.15</v>
      </c>
      <c r="E15" s="60">
        <f>DailyDemandData!E15</f>
        <v>19.2</v>
      </c>
      <c r="F15" s="60"/>
      <c r="G15" s="60">
        <v>15.995833333333337</v>
      </c>
      <c r="H15" s="60">
        <f>DailyDemandData!G15</f>
        <v>16.2</v>
      </c>
      <c r="I15" s="60">
        <v>13.408333333333331</v>
      </c>
      <c r="J15" s="54">
        <f>DailyDemandData!I15</f>
        <v>14.15</v>
      </c>
      <c r="AF15" s="58">
        <v>41437</v>
      </c>
      <c r="AG15" s="59">
        <v>1463</v>
      </c>
      <c r="AH15" s="60">
        <v>9.8343750000000014</v>
      </c>
      <c r="AI15" s="54">
        <v>10934</v>
      </c>
      <c r="AJ15" s="61">
        <v>12.551041666666665</v>
      </c>
    </row>
    <row r="16" spans="1:36" ht="13.5" thickBot="1" x14ac:dyDescent="0.25">
      <c r="A16" s="58">
        <v>41591</v>
      </c>
      <c r="B16" s="60">
        <v>24.026041666666675</v>
      </c>
      <c r="C16" s="60">
        <v>20.653124999999999</v>
      </c>
      <c r="D16" s="60">
        <f>DailyDemandData!C16</f>
        <v>24.55</v>
      </c>
      <c r="E16" s="60">
        <f>DailyDemandData!E16</f>
        <v>21.35</v>
      </c>
      <c r="F16" s="60"/>
      <c r="G16" s="60">
        <v>16.032291666666662</v>
      </c>
      <c r="H16" s="60">
        <f>DailyDemandData!G16</f>
        <v>17.55</v>
      </c>
      <c r="I16" s="60">
        <v>12.242708333333333</v>
      </c>
      <c r="J16" s="54">
        <f>DailyDemandData!I16</f>
        <v>12.35</v>
      </c>
      <c r="AF16" s="58">
        <v>41438</v>
      </c>
      <c r="AG16" s="59">
        <v>1449</v>
      </c>
      <c r="AH16" s="60">
        <v>9.8093749999999993</v>
      </c>
      <c r="AI16" s="54">
        <v>10443</v>
      </c>
      <c r="AJ16" s="61">
        <v>14.441666666666668</v>
      </c>
    </row>
    <row r="17" spans="1:36" ht="13.5" thickBot="1" x14ac:dyDescent="0.25">
      <c r="A17" s="58">
        <v>41592</v>
      </c>
      <c r="B17" s="60">
        <v>21.915624999999995</v>
      </c>
      <c r="C17" s="60">
        <v>20.778124999999999</v>
      </c>
      <c r="D17" s="60">
        <f>DailyDemandData!C17</f>
        <v>23.549999999999997</v>
      </c>
      <c r="E17" s="60">
        <f>DailyDemandData!E17</f>
        <v>21.95</v>
      </c>
      <c r="F17" s="60"/>
      <c r="G17" s="60">
        <v>15.260416666666666</v>
      </c>
      <c r="H17" s="60">
        <f>DailyDemandData!G17</f>
        <v>15.149999999999999</v>
      </c>
      <c r="I17" s="60">
        <v>14.112499999999997</v>
      </c>
      <c r="J17" s="54">
        <f>DailyDemandData!I17</f>
        <v>14.1</v>
      </c>
      <c r="AF17" s="58">
        <v>41439</v>
      </c>
      <c r="AG17" s="59">
        <v>1496</v>
      </c>
      <c r="AH17" s="60">
        <v>9.7895833333333346</v>
      </c>
      <c r="AI17" s="54">
        <v>10276</v>
      </c>
      <c r="AJ17" s="61">
        <v>15.0375</v>
      </c>
    </row>
    <row r="18" spans="1:36" ht="13.5" thickBot="1" x14ac:dyDescent="0.25">
      <c r="A18" s="58">
        <v>41593</v>
      </c>
      <c r="B18" s="60">
        <v>22.906249999999996</v>
      </c>
      <c r="C18" s="60">
        <v>18.870833333333334</v>
      </c>
      <c r="D18" s="60">
        <f>DailyDemandData!C18</f>
        <v>23.1</v>
      </c>
      <c r="E18" s="60">
        <f>DailyDemandData!E18</f>
        <v>19.600000000000001</v>
      </c>
      <c r="F18" s="60"/>
      <c r="G18" s="60">
        <v>16.597916666666663</v>
      </c>
      <c r="H18" s="60">
        <f>DailyDemandData!G18</f>
        <v>17.75</v>
      </c>
      <c r="I18" s="60">
        <v>14.779166666666667</v>
      </c>
      <c r="J18" s="54">
        <f>DailyDemandData!I18</f>
        <v>15.3</v>
      </c>
      <c r="AF18" s="58">
        <v>41440</v>
      </c>
      <c r="AG18" s="59">
        <v>1445</v>
      </c>
      <c r="AH18" s="60">
        <v>9.7020833333333361</v>
      </c>
      <c r="AI18" s="54">
        <v>9675</v>
      </c>
      <c r="AJ18" s="61">
        <v>15.084375000000001</v>
      </c>
    </row>
    <row r="19" spans="1:36" ht="13.5" thickBot="1" x14ac:dyDescent="0.25">
      <c r="A19" s="58">
        <v>41594</v>
      </c>
      <c r="B19" s="60">
        <v>22.530208333333331</v>
      </c>
      <c r="C19" s="60">
        <v>17.383333333333333</v>
      </c>
      <c r="D19" s="60">
        <f>DailyDemandData!C19</f>
        <v>23.7</v>
      </c>
      <c r="E19" s="60">
        <f>DailyDemandData!E19</f>
        <v>18.7</v>
      </c>
      <c r="F19" s="60"/>
      <c r="G19" s="60">
        <v>16.595833333333335</v>
      </c>
      <c r="H19" s="60">
        <f>DailyDemandData!G19</f>
        <v>17.350000000000001</v>
      </c>
      <c r="I19" s="60">
        <v>14.725000000000001</v>
      </c>
      <c r="J19" s="54">
        <f>DailyDemandData!I19</f>
        <v>14.85</v>
      </c>
      <c r="AF19" s="58">
        <v>41441</v>
      </c>
      <c r="AG19" s="59">
        <v>1527</v>
      </c>
      <c r="AH19" s="60">
        <v>9.8895833333333343</v>
      </c>
      <c r="AI19" s="54">
        <v>10088</v>
      </c>
      <c r="AJ19" s="61">
        <v>13.088541666666666</v>
      </c>
    </row>
    <row r="20" spans="1:36" ht="13.5" thickBot="1" x14ac:dyDescent="0.25">
      <c r="A20" s="58">
        <v>41595</v>
      </c>
      <c r="B20" s="60">
        <v>20.576041666666661</v>
      </c>
      <c r="C20" s="60">
        <v>16.237499999999997</v>
      </c>
      <c r="D20" s="60">
        <f>DailyDemandData!C20</f>
        <v>21.95</v>
      </c>
      <c r="E20" s="60">
        <f>DailyDemandData!E20</f>
        <v>16.399999999999999</v>
      </c>
      <c r="F20" s="60"/>
      <c r="G20" s="60">
        <v>17.743750000000002</v>
      </c>
      <c r="H20" s="60">
        <f>DailyDemandData!G20</f>
        <v>18.399999999999999</v>
      </c>
      <c r="I20" s="60">
        <v>15.315624999999999</v>
      </c>
      <c r="J20" s="54">
        <f>DailyDemandData!I20</f>
        <v>15.100000000000001</v>
      </c>
      <c r="AF20" s="58">
        <v>41442</v>
      </c>
      <c r="AG20" s="59">
        <v>1529</v>
      </c>
      <c r="AH20" s="60">
        <v>10.005208333333334</v>
      </c>
      <c r="AI20" s="54">
        <v>11176</v>
      </c>
      <c r="AJ20" s="61">
        <v>12.523958333333335</v>
      </c>
    </row>
    <row r="21" spans="1:36" ht="13.5" thickBot="1" x14ac:dyDescent="0.25">
      <c r="A21" s="58">
        <v>41596</v>
      </c>
      <c r="B21" s="60">
        <v>19.740625000000005</v>
      </c>
      <c r="C21" s="60">
        <v>17.504166666666663</v>
      </c>
      <c r="D21" s="60">
        <f>DailyDemandData!C21</f>
        <v>22.85</v>
      </c>
      <c r="E21" s="60">
        <f>DailyDemandData!E21</f>
        <v>17.600000000000001</v>
      </c>
      <c r="F21" s="60"/>
      <c r="G21" s="60">
        <v>22.630208333333339</v>
      </c>
      <c r="H21" s="60">
        <f>DailyDemandData!G21</f>
        <v>21.5</v>
      </c>
      <c r="I21" s="60">
        <v>19.755208333333332</v>
      </c>
      <c r="J21" s="54">
        <f>DailyDemandData!I21</f>
        <v>19.600000000000001</v>
      </c>
      <c r="AF21" s="58">
        <v>41443</v>
      </c>
      <c r="AG21" s="59">
        <v>1525</v>
      </c>
      <c r="AH21" s="60">
        <v>9.1229166666666668</v>
      </c>
      <c r="AI21" s="54">
        <v>11263</v>
      </c>
      <c r="AJ21" s="61">
        <v>12.126041666666671</v>
      </c>
    </row>
    <row r="22" spans="1:36" ht="13.5" thickBot="1" x14ac:dyDescent="0.25">
      <c r="A22" s="58">
        <v>41597</v>
      </c>
      <c r="B22" s="60">
        <v>21.669791666666665</v>
      </c>
      <c r="C22" s="60">
        <v>20.291666666666671</v>
      </c>
      <c r="D22" s="60">
        <f>DailyDemandData!C22</f>
        <v>22.85</v>
      </c>
      <c r="E22" s="60">
        <f>DailyDemandData!E22</f>
        <v>20.9</v>
      </c>
      <c r="F22" s="60"/>
      <c r="G22" s="60">
        <v>21.756249999999998</v>
      </c>
      <c r="H22" s="60">
        <f>DailyDemandData!G22</f>
        <v>24.299999999999997</v>
      </c>
      <c r="I22" s="60">
        <v>20.863541666666666</v>
      </c>
      <c r="J22" s="54">
        <f>DailyDemandData!I22</f>
        <v>23.15</v>
      </c>
      <c r="AF22" s="58">
        <v>41444</v>
      </c>
      <c r="AG22" s="59">
        <v>1560</v>
      </c>
      <c r="AH22" s="60">
        <v>8.201041666666665</v>
      </c>
      <c r="AI22" s="54">
        <v>11291</v>
      </c>
      <c r="AJ22" s="61">
        <v>11.456249999999997</v>
      </c>
    </row>
    <row r="23" spans="1:36" ht="13.5" thickBot="1" x14ac:dyDescent="0.25">
      <c r="A23" s="58">
        <v>41598</v>
      </c>
      <c r="B23" s="60">
        <v>22.824999999999992</v>
      </c>
      <c r="C23" s="60">
        <v>20.955208333333339</v>
      </c>
      <c r="D23" s="60">
        <f>DailyDemandData!C23</f>
        <v>23.200000000000003</v>
      </c>
      <c r="E23" s="60">
        <f>DailyDemandData!E23</f>
        <v>20.75</v>
      </c>
      <c r="F23" s="60"/>
      <c r="G23" s="60">
        <v>15.583333333333334</v>
      </c>
      <c r="H23" s="60">
        <f>DailyDemandData!G23</f>
        <v>17.2</v>
      </c>
      <c r="I23" s="60">
        <v>15.555208333333338</v>
      </c>
      <c r="J23" s="54">
        <f>DailyDemandData!I23</f>
        <v>16.649999999999999</v>
      </c>
      <c r="AF23" s="58">
        <v>41445</v>
      </c>
      <c r="AG23" s="59">
        <v>1587</v>
      </c>
      <c r="AH23" s="60">
        <v>7.0749999999999957</v>
      </c>
      <c r="AI23" s="54">
        <v>11276</v>
      </c>
      <c r="AJ23" s="61">
        <v>11.597916666666663</v>
      </c>
    </row>
    <row r="24" spans="1:36" ht="13.5" thickBot="1" x14ac:dyDescent="0.25">
      <c r="A24" s="58">
        <v>41599</v>
      </c>
      <c r="B24" s="60">
        <v>23.159375000000001</v>
      </c>
      <c r="C24" s="60">
        <v>22.046875000000004</v>
      </c>
      <c r="D24" s="60">
        <f>DailyDemandData!C24</f>
        <v>23.3</v>
      </c>
      <c r="E24" s="60">
        <f>DailyDemandData!E24</f>
        <v>22.35</v>
      </c>
      <c r="F24" s="60"/>
      <c r="G24" s="60">
        <v>14.268749999999999</v>
      </c>
      <c r="H24" s="60">
        <f>DailyDemandData!G24</f>
        <v>15.5</v>
      </c>
      <c r="I24" s="60">
        <v>16.899999999999999</v>
      </c>
      <c r="J24" s="54">
        <f>DailyDemandData!I24</f>
        <v>18</v>
      </c>
      <c r="AF24" s="58">
        <v>41446</v>
      </c>
      <c r="AG24" s="59">
        <v>1638</v>
      </c>
      <c r="AH24" s="60">
        <v>4.0906250000000002</v>
      </c>
      <c r="AI24" s="54">
        <v>10969</v>
      </c>
      <c r="AJ24" s="61">
        <v>11.663541666666667</v>
      </c>
    </row>
    <row r="25" spans="1:36" ht="13.5" thickBot="1" x14ac:dyDescent="0.25">
      <c r="A25" s="58">
        <v>41600</v>
      </c>
      <c r="B25" s="60">
        <v>23.501041666666655</v>
      </c>
      <c r="C25" s="60">
        <v>21.010416666666668</v>
      </c>
      <c r="D25" s="60">
        <f>DailyDemandData!C25</f>
        <v>23.450000000000003</v>
      </c>
      <c r="E25" s="60">
        <f>DailyDemandData!E25</f>
        <v>22.1</v>
      </c>
      <c r="F25" s="60"/>
      <c r="G25" s="60">
        <v>14.235416666666666</v>
      </c>
      <c r="H25" s="60">
        <f>DailyDemandData!G25</f>
        <v>14.700000000000001</v>
      </c>
      <c r="I25" s="60">
        <v>16.728124999999999</v>
      </c>
      <c r="J25" s="54">
        <f>DailyDemandData!I25</f>
        <v>18.149999999999999</v>
      </c>
      <c r="AF25" s="58">
        <v>41447</v>
      </c>
      <c r="AG25" s="59">
        <v>1521</v>
      </c>
      <c r="AH25" s="60">
        <v>5.0187499999999972</v>
      </c>
      <c r="AI25" s="54">
        <v>10599</v>
      </c>
      <c r="AJ25" s="61">
        <v>9.9833333333333343</v>
      </c>
    </row>
    <row r="26" spans="1:36" ht="13.5" thickBot="1" x14ac:dyDescent="0.25">
      <c r="A26" s="58">
        <v>41601</v>
      </c>
      <c r="B26" s="60">
        <v>23.606250000000003</v>
      </c>
      <c r="C26" s="60">
        <v>20.463541666666661</v>
      </c>
      <c r="D26" s="60">
        <f>DailyDemandData!C26</f>
        <v>25.75</v>
      </c>
      <c r="E26" s="60">
        <f>DailyDemandData!E26</f>
        <v>21.55</v>
      </c>
      <c r="F26" s="60"/>
      <c r="G26" s="60">
        <v>14.617708333333338</v>
      </c>
      <c r="H26" s="60">
        <f>DailyDemandData!G26</f>
        <v>15.2</v>
      </c>
      <c r="I26" s="60">
        <v>15.494791666666666</v>
      </c>
      <c r="J26" s="54">
        <f>DailyDemandData!I26</f>
        <v>16.649999999999999</v>
      </c>
      <c r="AF26" s="58">
        <v>41448</v>
      </c>
      <c r="AG26" s="59">
        <v>1551</v>
      </c>
      <c r="AH26" s="60">
        <v>5.2364583333333359</v>
      </c>
      <c r="AI26" s="54">
        <v>10865</v>
      </c>
      <c r="AJ26" s="61">
        <v>11.553125000000001</v>
      </c>
    </row>
    <row r="27" spans="1:36" ht="13.5" thickBot="1" x14ac:dyDescent="0.25">
      <c r="A27" s="58">
        <v>41602</v>
      </c>
      <c r="B27" s="60">
        <v>23.983333333333331</v>
      </c>
      <c r="C27" s="60">
        <v>19.96875</v>
      </c>
      <c r="D27" s="60">
        <f>DailyDemandData!C27</f>
        <v>25.549999999999997</v>
      </c>
      <c r="E27" s="60">
        <f>DailyDemandData!E27</f>
        <v>20.3</v>
      </c>
      <c r="F27" s="60"/>
      <c r="G27" s="60">
        <v>16.414583333333336</v>
      </c>
      <c r="H27" s="60">
        <f>DailyDemandData!G27</f>
        <v>18.25</v>
      </c>
      <c r="I27" s="60">
        <v>15.221875000000002</v>
      </c>
      <c r="J27" s="54">
        <f>DailyDemandData!I27</f>
        <v>15.65</v>
      </c>
      <c r="AF27" s="58">
        <v>41449</v>
      </c>
      <c r="AG27" s="59">
        <v>1683</v>
      </c>
      <c r="AH27" s="60">
        <v>4.0739583333333336</v>
      </c>
      <c r="AI27" s="54">
        <v>11679</v>
      </c>
      <c r="AJ27" s="61">
        <v>11.159374999999999</v>
      </c>
    </row>
    <row r="28" spans="1:36" ht="13.5" thickBot="1" x14ac:dyDescent="0.25">
      <c r="A28" s="58">
        <v>41603</v>
      </c>
      <c r="B28" s="60">
        <v>23.877083333333335</v>
      </c>
      <c r="C28" s="60">
        <v>18.46562500000001</v>
      </c>
      <c r="D28" s="60">
        <f>DailyDemandData!C28</f>
        <v>24.75</v>
      </c>
      <c r="E28" s="60">
        <f>DailyDemandData!E28</f>
        <v>19.850000000000001</v>
      </c>
      <c r="F28" s="60"/>
      <c r="G28" s="60">
        <v>22.038541666666664</v>
      </c>
      <c r="H28" s="60">
        <f>DailyDemandData!G28</f>
        <v>20.8</v>
      </c>
      <c r="I28" s="60">
        <v>17.301041666666666</v>
      </c>
      <c r="J28" s="54">
        <f>DailyDemandData!I28</f>
        <v>18.049999999999997</v>
      </c>
      <c r="AF28" s="58">
        <v>41450</v>
      </c>
      <c r="AG28" s="59">
        <v>1642</v>
      </c>
      <c r="AH28" s="60">
        <v>4.5583333333333345</v>
      </c>
      <c r="AI28" s="54">
        <v>11627</v>
      </c>
      <c r="AJ28" s="61">
        <v>12.121875000000001</v>
      </c>
    </row>
    <row r="29" spans="1:36" ht="13.5" thickBot="1" x14ac:dyDescent="0.25">
      <c r="A29" s="58">
        <v>41604</v>
      </c>
      <c r="B29" s="60">
        <v>22.237499999999997</v>
      </c>
      <c r="C29" s="60">
        <v>18.261458333333337</v>
      </c>
      <c r="D29" s="60">
        <f>DailyDemandData!C29</f>
        <v>23.799999999999997</v>
      </c>
      <c r="E29" s="60">
        <f>DailyDemandData!E29</f>
        <v>18.799999999999997</v>
      </c>
      <c r="F29" s="60"/>
      <c r="G29" s="60">
        <v>28.50833333333334</v>
      </c>
      <c r="H29" s="60">
        <f>DailyDemandData!G29</f>
        <v>27.85</v>
      </c>
      <c r="I29" s="60">
        <v>20.409375000000001</v>
      </c>
      <c r="J29" s="54">
        <f>DailyDemandData!I29</f>
        <v>19.700000000000003</v>
      </c>
      <c r="AF29" s="58">
        <v>41451</v>
      </c>
      <c r="AG29" s="59">
        <v>1606</v>
      </c>
      <c r="AH29" s="60">
        <v>7.1270833333333341</v>
      </c>
      <c r="AI29" s="54">
        <v>10760</v>
      </c>
      <c r="AJ29" s="61">
        <v>16.302083333333329</v>
      </c>
    </row>
    <row r="30" spans="1:36" ht="13.5" thickBot="1" x14ac:dyDescent="0.25">
      <c r="A30" s="58">
        <v>41605</v>
      </c>
      <c r="B30" s="60">
        <v>21.375</v>
      </c>
      <c r="C30" s="60">
        <v>19.235416666666666</v>
      </c>
      <c r="D30" s="60">
        <f>DailyDemandData!C30</f>
        <v>21.700000000000003</v>
      </c>
      <c r="E30" s="60">
        <f>DailyDemandData!E30</f>
        <v>18.799999999999997</v>
      </c>
      <c r="F30" s="60"/>
      <c r="G30" s="60">
        <v>29.607291666666654</v>
      </c>
      <c r="H30" s="60">
        <f>DailyDemandData!G30</f>
        <v>31.45</v>
      </c>
      <c r="I30" s="60">
        <v>25.428125000000009</v>
      </c>
      <c r="J30" s="54">
        <f>DailyDemandData!I30</f>
        <v>24.4</v>
      </c>
      <c r="AF30" s="58">
        <v>41452</v>
      </c>
      <c r="AG30" s="59">
        <v>1598</v>
      </c>
      <c r="AH30" s="60">
        <v>8.9822916666666668</v>
      </c>
      <c r="AI30" s="54">
        <v>10649</v>
      </c>
      <c r="AJ30" s="61">
        <v>15.462500000000004</v>
      </c>
    </row>
    <row r="31" spans="1:36" ht="13.5" thickBot="1" x14ac:dyDescent="0.25">
      <c r="A31" s="58">
        <v>41606</v>
      </c>
      <c r="B31" s="60">
        <v>22.715625000000006</v>
      </c>
      <c r="C31" s="60">
        <v>22.408333333333328</v>
      </c>
      <c r="D31" s="60">
        <f>DailyDemandData!C31</f>
        <v>23</v>
      </c>
      <c r="E31" s="60">
        <f>DailyDemandData!E31</f>
        <v>21.55</v>
      </c>
      <c r="F31" s="60"/>
      <c r="G31" s="60">
        <v>16.717708333333331</v>
      </c>
      <c r="H31" s="60">
        <f>DailyDemandData!G31</f>
        <v>18.350000000000001</v>
      </c>
      <c r="I31" s="60">
        <v>19.905208333333331</v>
      </c>
      <c r="J31" s="54">
        <f>DailyDemandData!I31</f>
        <v>23</v>
      </c>
      <c r="AF31" s="58">
        <v>41453</v>
      </c>
      <c r="AG31" s="59">
        <v>1506</v>
      </c>
      <c r="AH31" s="60">
        <v>8.3625000000000025</v>
      </c>
      <c r="AI31" s="54">
        <v>10458</v>
      </c>
      <c r="AJ31" s="61">
        <v>13.97916666666667</v>
      </c>
    </row>
    <row r="32" spans="1:36" ht="13.5" thickBot="1" x14ac:dyDescent="0.25">
      <c r="A32" s="58">
        <v>41607</v>
      </c>
      <c r="B32" s="60">
        <v>25.285416666666677</v>
      </c>
      <c r="C32" s="60">
        <v>19.084375000000001</v>
      </c>
      <c r="D32" s="60">
        <f>DailyDemandData!C32</f>
        <v>25.95</v>
      </c>
      <c r="E32" s="60">
        <f>DailyDemandData!E32</f>
        <v>20.2</v>
      </c>
      <c r="F32" s="60"/>
      <c r="G32" s="60">
        <v>16.280208333333331</v>
      </c>
      <c r="H32" s="60">
        <f>DailyDemandData!G32</f>
        <v>17.549999999999997</v>
      </c>
      <c r="I32" s="60">
        <v>15.278124999999998</v>
      </c>
      <c r="J32" s="54">
        <f>DailyDemandData!I32</f>
        <v>15.65</v>
      </c>
      <c r="AF32" s="58">
        <v>41454</v>
      </c>
      <c r="AG32" s="59">
        <v>1458</v>
      </c>
      <c r="AH32" s="60">
        <v>8.9114583333333375</v>
      </c>
      <c r="AI32" s="54">
        <v>10077</v>
      </c>
      <c r="AJ32" s="61">
        <v>13.138541666666661</v>
      </c>
    </row>
    <row r="33" spans="1:36" ht="13.5" thickBot="1" x14ac:dyDescent="0.25">
      <c r="A33" s="58">
        <v>41608</v>
      </c>
      <c r="B33" s="60">
        <v>19.667708333333334</v>
      </c>
      <c r="C33" s="60">
        <v>18.175000000000004</v>
      </c>
      <c r="D33" s="60">
        <f>DailyDemandData!C33</f>
        <v>21.75</v>
      </c>
      <c r="E33" s="60">
        <f>DailyDemandData!E33</f>
        <v>18.899999999999999</v>
      </c>
      <c r="F33" s="60"/>
      <c r="G33" s="60">
        <v>21.318749999999998</v>
      </c>
      <c r="H33" s="60">
        <f>DailyDemandData!G33</f>
        <v>20.5</v>
      </c>
      <c r="I33" s="60">
        <v>15.659374999999999</v>
      </c>
      <c r="J33" s="54">
        <f>DailyDemandData!I33</f>
        <v>16.05</v>
      </c>
      <c r="AF33" s="58">
        <v>41455</v>
      </c>
      <c r="AG33" s="59">
        <v>1389</v>
      </c>
      <c r="AH33" s="60">
        <v>12.503124999999997</v>
      </c>
      <c r="AI33" s="54">
        <v>10144</v>
      </c>
      <c r="AJ33" s="61">
        <v>13.268749999999997</v>
      </c>
    </row>
    <row r="34" spans="1:36" ht="13.5" thickBot="1" x14ac:dyDescent="0.25">
      <c r="A34" s="58">
        <v>41609</v>
      </c>
      <c r="B34" s="60">
        <v>19.845833333333331</v>
      </c>
      <c r="C34" s="60">
        <v>18.770833333333336</v>
      </c>
      <c r="D34" s="60">
        <f>DailyDemandData!C34</f>
        <v>20.8</v>
      </c>
      <c r="E34" s="60">
        <f>DailyDemandData!E34</f>
        <v>18.350000000000001</v>
      </c>
      <c r="F34" s="60"/>
      <c r="G34" s="60">
        <v>22.955208333333342</v>
      </c>
      <c r="H34" s="60">
        <f>DailyDemandData!G34</f>
        <v>21.85</v>
      </c>
      <c r="I34" s="60">
        <v>22.007291666666664</v>
      </c>
      <c r="J34" s="54">
        <f>DailyDemandData!I34</f>
        <v>20.55</v>
      </c>
      <c r="AF34" s="58">
        <v>41456</v>
      </c>
      <c r="AG34" s="59">
        <v>1468</v>
      </c>
      <c r="AH34" s="60">
        <v>13.872916666666669</v>
      </c>
      <c r="AI34" s="54">
        <v>10852</v>
      </c>
      <c r="AJ34" s="61">
        <v>12.946875000000004</v>
      </c>
    </row>
    <row r="35" spans="1:36" ht="13.5" thickBot="1" x14ac:dyDescent="0.25">
      <c r="A35" s="58">
        <v>41610</v>
      </c>
      <c r="B35" s="60">
        <v>20.654166666666665</v>
      </c>
      <c r="C35" s="60">
        <v>19.892708333333331</v>
      </c>
      <c r="D35" s="60">
        <f>DailyDemandData!C35</f>
        <v>21.5</v>
      </c>
      <c r="E35" s="60">
        <f>DailyDemandData!E35</f>
        <v>19.649999999999999</v>
      </c>
      <c r="F35" s="60"/>
      <c r="G35" s="60">
        <v>22.959375000000005</v>
      </c>
      <c r="H35" s="60">
        <f>DailyDemandData!G35</f>
        <v>23.75</v>
      </c>
      <c r="I35" s="60">
        <v>26.130208333333339</v>
      </c>
      <c r="J35" s="54">
        <f>DailyDemandData!I35</f>
        <v>26.3</v>
      </c>
      <c r="AF35" s="58">
        <v>41457</v>
      </c>
      <c r="AG35" s="59">
        <v>1510</v>
      </c>
      <c r="AH35" s="60">
        <v>11.153125000000001</v>
      </c>
      <c r="AI35" s="54">
        <v>10824</v>
      </c>
      <c r="AJ35" s="61">
        <v>12.638541666666663</v>
      </c>
    </row>
    <row r="36" spans="1:36" ht="13.5" thickBot="1" x14ac:dyDescent="0.25">
      <c r="A36" s="58">
        <v>41611</v>
      </c>
      <c r="B36" s="60">
        <v>21.061458333333331</v>
      </c>
      <c r="C36" s="60">
        <v>20.445833333333333</v>
      </c>
      <c r="D36" s="60">
        <f>DailyDemandData!C36</f>
        <v>21.5</v>
      </c>
      <c r="E36" s="60">
        <f>DailyDemandData!E36</f>
        <v>19.899999999999999</v>
      </c>
      <c r="F36" s="60"/>
      <c r="G36" s="60">
        <v>21.788541666666671</v>
      </c>
      <c r="H36" s="60">
        <f>DailyDemandData!G36</f>
        <v>22.55</v>
      </c>
      <c r="I36" s="60">
        <v>19.530208333333334</v>
      </c>
      <c r="J36" s="54">
        <f>DailyDemandData!I36</f>
        <v>20.9</v>
      </c>
      <c r="AF36" s="58">
        <v>41458</v>
      </c>
      <c r="AG36" s="59">
        <v>1505</v>
      </c>
      <c r="AH36" s="60">
        <v>9.8093749999999993</v>
      </c>
      <c r="AI36" s="54">
        <v>10814</v>
      </c>
      <c r="AJ36" s="61">
        <v>12.885416666666663</v>
      </c>
    </row>
    <row r="37" spans="1:36" ht="13.5" thickBot="1" x14ac:dyDescent="0.25">
      <c r="A37" s="58">
        <v>41612</v>
      </c>
      <c r="B37" s="60">
        <v>22.095833333333335</v>
      </c>
      <c r="C37" s="60">
        <v>23.002083333333331</v>
      </c>
      <c r="D37" s="60">
        <f>DailyDemandData!C37</f>
        <v>22.25</v>
      </c>
      <c r="E37" s="60">
        <f>DailyDemandData!E37</f>
        <v>22.8</v>
      </c>
      <c r="F37" s="60"/>
      <c r="G37" s="60">
        <v>15.840625000000001</v>
      </c>
      <c r="H37" s="60">
        <f>DailyDemandData!G37</f>
        <v>18.100000000000001</v>
      </c>
      <c r="I37" s="60">
        <v>17.063541666666669</v>
      </c>
      <c r="J37" s="54">
        <f>DailyDemandData!I37</f>
        <v>19.100000000000001</v>
      </c>
      <c r="AF37" s="58">
        <v>41459</v>
      </c>
      <c r="AG37" s="59">
        <v>1492</v>
      </c>
      <c r="AH37" s="60">
        <v>10.517708333333333</v>
      </c>
      <c r="AI37" s="54">
        <v>10387</v>
      </c>
      <c r="AJ37" s="61">
        <v>15.930208333333328</v>
      </c>
    </row>
    <row r="38" spans="1:36" ht="13.5" thickBot="1" x14ac:dyDescent="0.25">
      <c r="A38" s="58">
        <v>41613</v>
      </c>
      <c r="B38" s="60">
        <v>25.401041666666671</v>
      </c>
      <c r="C38" s="60">
        <v>19.525000000000002</v>
      </c>
      <c r="D38" s="60">
        <f>DailyDemandData!C38</f>
        <v>27.7</v>
      </c>
      <c r="E38" s="60">
        <f>DailyDemandData!E38</f>
        <v>22.65</v>
      </c>
      <c r="F38" s="60"/>
      <c r="G38" s="60">
        <v>13.912500000000007</v>
      </c>
      <c r="H38" s="60">
        <f>DailyDemandData!G38</f>
        <v>13.5</v>
      </c>
      <c r="I38" s="60">
        <v>12.670833333333333</v>
      </c>
      <c r="J38" s="54">
        <f>DailyDemandData!I38</f>
        <v>13.75</v>
      </c>
      <c r="AF38" s="58">
        <v>41460</v>
      </c>
      <c r="AG38" s="59">
        <v>1568</v>
      </c>
      <c r="AH38" s="60">
        <v>7.3166666666666691</v>
      </c>
      <c r="AI38" s="54">
        <v>10196</v>
      </c>
      <c r="AJ38" s="61">
        <v>15.709375000000001</v>
      </c>
    </row>
    <row r="39" spans="1:36" ht="13.5" thickBot="1" x14ac:dyDescent="0.25">
      <c r="A39" s="58">
        <v>41614</v>
      </c>
      <c r="B39" s="60">
        <v>21.644791666666666</v>
      </c>
      <c r="C39" s="60">
        <v>17.902083333333334</v>
      </c>
      <c r="D39" s="60">
        <f>DailyDemandData!C39</f>
        <v>23.700000000000003</v>
      </c>
      <c r="E39" s="60">
        <f>DailyDemandData!E39</f>
        <v>17.799999999999997</v>
      </c>
      <c r="F39" s="60"/>
      <c r="G39" s="60">
        <v>16.937499999999996</v>
      </c>
      <c r="H39" s="60">
        <f>DailyDemandData!G39</f>
        <v>16.75</v>
      </c>
      <c r="I39" s="60">
        <v>13.93958333333333</v>
      </c>
      <c r="J39" s="54">
        <f>DailyDemandData!I39</f>
        <v>13.5</v>
      </c>
      <c r="AF39" s="58">
        <v>41461</v>
      </c>
      <c r="AG39" s="59">
        <v>1565</v>
      </c>
      <c r="AH39" s="60">
        <v>5.380208333333333</v>
      </c>
      <c r="AI39" s="54">
        <v>10217</v>
      </c>
      <c r="AJ39" s="61">
        <v>11.709374999999996</v>
      </c>
    </row>
    <row r="40" spans="1:36" ht="13.5" thickBot="1" x14ac:dyDescent="0.25">
      <c r="A40" s="58">
        <v>41615</v>
      </c>
      <c r="B40" s="60">
        <v>20.579166666666662</v>
      </c>
      <c r="C40" s="60">
        <v>19.727083333333336</v>
      </c>
      <c r="D40" s="60">
        <f>DailyDemandData!C40</f>
        <v>20.95</v>
      </c>
      <c r="E40" s="60">
        <f>DailyDemandData!E40</f>
        <v>19.3</v>
      </c>
      <c r="F40" s="60"/>
      <c r="G40" s="60">
        <v>23.735416666666662</v>
      </c>
      <c r="H40" s="60">
        <f>DailyDemandData!G40</f>
        <v>22.85</v>
      </c>
      <c r="I40" s="60">
        <v>19.068749999999998</v>
      </c>
      <c r="J40" s="54">
        <f>DailyDemandData!I40</f>
        <v>19.05</v>
      </c>
      <c r="AF40" s="58">
        <v>41462</v>
      </c>
      <c r="AG40" s="59">
        <v>1524</v>
      </c>
      <c r="AH40" s="60">
        <v>6.2031249999999991</v>
      </c>
      <c r="AI40" s="54">
        <v>10265</v>
      </c>
      <c r="AJ40" s="61">
        <v>12.005208333333336</v>
      </c>
    </row>
    <row r="41" spans="1:36" ht="13.5" thickBot="1" x14ac:dyDescent="0.25">
      <c r="A41" s="58">
        <v>41616</v>
      </c>
      <c r="B41" s="60">
        <v>21.614583333333339</v>
      </c>
      <c r="C41" s="60">
        <v>21.590624999999999</v>
      </c>
      <c r="D41" s="60">
        <f>DailyDemandData!C41</f>
        <v>22.3</v>
      </c>
      <c r="E41" s="60">
        <f>DailyDemandData!E41</f>
        <v>20.9</v>
      </c>
      <c r="F41" s="60"/>
      <c r="G41" s="60">
        <v>25.987500000000008</v>
      </c>
      <c r="H41" s="60">
        <f>DailyDemandData!G41</f>
        <v>25.7</v>
      </c>
      <c r="I41" s="60">
        <v>21.804166666666664</v>
      </c>
      <c r="J41" s="54">
        <f>DailyDemandData!I41</f>
        <v>22.05</v>
      </c>
      <c r="AF41" s="58">
        <v>41463</v>
      </c>
      <c r="AG41" s="59">
        <v>1567</v>
      </c>
      <c r="AH41" s="60">
        <v>6.473958333333333</v>
      </c>
      <c r="AI41" s="54">
        <v>11199</v>
      </c>
      <c r="AJ41" s="61">
        <v>12.047916666666671</v>
      </c>
    </row>
    <row r="42" spans="1:36" ht="13.5" thickBot="1" x14ac:dyDescent="0.25">
      <c r="A42" s="58">
        <v>41617</v>
      </c>
      <c r="B42" s="60">
        <v>22.421875000000004</v>
      </c>
      <c r="C42" s="60">
        <v>24.053124999999998</v>
      </c>
      <c r="D42" s="60">
        <f>DailyDemandData!C42</f>
        <v>22.299999999999997</v>
      </c>
      <c r="E42" s="60">
        <f>DailyDemandData!E42</f>
        <v>24.55</v>
      </c>
      <c r="F42" s="60"/>
      <c r="G42" s="60">
        <v>17.248958333333331</v>
      </c>
      <c r="H42" s="60">
        <f>DailyDemandData!G42</f>
        <v>18.350000000000001</v>
      </c>
      <c r="I42" s="60">
        <v>16.416666666666668</v>
      </c>
      <c r="J42" s="54">
        <f>DailyDemandData!I42</f>
        <v>17.350000000000001</v>
      </c>
      <c r="AF42" s="58">
        <v>41464</v>
      </c>
      <c r="AG42" s="59">
        <v>1629</v>
      </c>
      <c r="AH42" s="60">
        <v>4.3291666666666675</v>
      </c>
      <c r="AI42" s="54">
        <v>11551</v>
      </c>
      <c r="AJ42" s="61">
        <v>10.716666666666667</v>
      </c>
    </row>
    <row r="43" spans="1:36" ht="13.5" thickBot="1" x14ac:dyDescent="0.25">
      <c r="A43" s="58">
        <v>41618</v>
      </c>
      <c r="B43" s="60">
        <v>24.173958333333342</v>
      </c>
      <c r="C43" s="60">
        <v>27.142708333333335</v>
      </c>
      <c r="D43" s="60">
        <f>DailyDemandData!C43</f>
        <v>24.55</v>
      </c>
      <c r="E43" s="60">
        <f>DailyDemandData!E43</f>
        <v>28</v>
      </c>
      <c r="F43" s="60"/>
      <c r="G43" s="60">
        <v>16.808333333333334</v>
      </c>
      <c r="H43" s="60">
        <f>DailyDemandData!G43</f>
        <v>17.5</v>
      </c>
      <c r="I43" s="60">
        <v>16.582291666666659</v>
      </c>
      <c r="J43" s="54">
        <f>DailyDemandData!I43</f>
        <v>16.75</v>
      </c>
      <c r="AF43" s="58">
        <v>41465</v>
      </c>
      <c r="AG43" s="59">
        <v>1619</v>
      </c>
      <c r="AH43" s="60">
        <v>5.9802083333333336</v>
      </c>
      <c r="AI43" s="54">
        <v>11108</v>
      </c>
      <c r="AJ43" s="61">
        <v>11.844791666666666</v>
      </c>
    </row>
    <row r="44" spans="1:36" ht="13.5" thickBot="1" x14ac:dyDescent="0.25">
      <c r="A44" s="58">
        <v>41619</v>
      </c>
      <c r="B44" s="60">
        <v>25.018749999999997</v>
      </c>
      <c r="C44" s="60">
        <v>22.595833333333335</v>
      </c>
      <c r="D44" s="60">
        <f>DailyDemandData!C44</f>
        <v>26.8</v>
      </c>
      <c r="E44" s="60">
        <f>DailyDemandData!E44</f>
        <v>23.05</v>
      </c>
      <c r="F44" s="60"/>
      <c r="G44" s="60">
        <v>17.175000000000004</v>
      </c>
      <c r="H44" s="60">
        <f>DailyDemandData!G44</f>
        <v>17.55</v>
      </c>
      <c r="I44" s="60">
        <v>16.566666666666666</v>
      </c>
      <c r="J44" s="54">
        <f>DailyDemandData!I44</f>
        <v>17.399999999999999</v>
      </c>
      <c r="AF44" s="58">
        <v>41466</v>
      </c>
      <c r="AG44" s="59">
        <v>1563</v>
      </c>
      <c r="AH44" s="60">
        <v>8.502083333333335</v>
      </c>
      <c r="AI44" s="54">
        <v>10881</v>
      </c>
      <c r="AJ44" s="61">
        <v>12.275</v>
      </c>
    </row>
    <row r="45" spans="1:36" ht="13.5" thickBot="1" x14ac:dyDescent="0.25">
      <c r="A45" s="58">
        <v>41620</v>
      </c>
      <c r="B45" s="60">
        <v>22.792708333333341</v>
      </c>
      <c r="C45" s="60">
        <v>21.869791666666668</v>
      </c>
      <c r="D45" s="60">
        <f>DailyDemandData!C45</f>
        <v>24.3</v>
      </c>
      <c r="E45" s="60">
        <f>DailyDemandData!E45</f>
        <v>22.35</v>
      </c>
      <c r="F45" s="60"/>
      <c r="G45" s="60">
        <v>17.370833333333334</v>
      </c>
      <c r="H45" s="60">
        <f>DailyDemandData!G45</f>
        <v>18.200000000000003</v>
      </c>
      <c r="I45" s="60">
        <v>17.271874999999998</v>
      </c>
      <c r="J45" s="54">
        <f>DailyDemandData!I45</f>
        <v>17.5</v>
      </c>
      <c r="AF45" s="58">
        <v>41467</v>
      </c>
      <c r="AG45" s="59">
        <v>1538</v>
      </c>
      <c r="AH45" s="60">
        <v>8.8208333333333346</v>
      </c>
      <c r="AI45" s="54">
        <v>10471</v>
      </c>
      <c r="AJ45" s="61">
        <v>12.909375000000002</v>
      </c>
    </row>
    <row r="46" spans="1:36" ht="13.5" thickBot="1" x14ac:dyDescent="0.25">
      <c r="A46" s="58">
        <v>41621</v>
      </c>
      <c r="B46" s="60">
        <v>23.626041666666669</v>
      </c>
      <c r="C46" s="60">
        <v>22.792708333333334</v>
      </c>
      <c r="D46" s="60">
        <f>DailyDemandData!C46</f>
        <v>24.65</v>
      </c>
      <c r="E46" s="60">
        <f>DailyDemandData!E46</f>
        <v>22.6</v>
      </c>
      <c r="F46" s="60"/>
      <c r="G46" s="60">
        <v>17.904166666666665</v>
      </c>
      <c r="H46" s="60">
        <f>DailyDemandData!G46</f>
        <v>17.899999999999999</v>
      </c>
      <c r="I46" s="60">
        <v>18.130208333333332</v>
      </c>
      <c r="J46" s="54">
        <f>DailyDemandData!I46</f>
        <v>18.55</v>
      </c>
      <c r="AF46" s="58">
        <v>41468</v>
      </c>
      <c r="AG46" s="59">
        <v>1423</v>
      </c>
      <c r="AH46" s="60">
        <v>8.9333333333333318</v>
      </c>
      <c r="AI46" s="54">
        <v>9931</v>
      </c>
      <c r="AJ46" s="61">
        <v>12.235416666666666</v>
      </c>
    </row>
    <row r="47" spans="1:36" ht="13.5" thickBot="1" x14ac:dyDescent="0.25">
      <c r="A47" s="58">
        <v>41622</v>
      </c>
      <c r="B47" s="60">
        <v>24.426041666666663</v>
      </c>
      <c r="C47" s="60">
        <v>22.302083333333339</v>
      </c>
      <c r="D47" s="60">
        <f>DailyDemandData!C47</f>
        <v>24.799999999999997</v>
      </c>
      <c r="E47" s="60">
        <f>DailyDemandData!E47</f>
        <v>23.65</v>
      </c>
      <c r="F47" s="60"/>
      <c r="G47" s="60">
        <v>18.186458333333334</v>
      </c>
      <c r="H47" s="60">
        <f>DailyDemandData!G47</f>
        <v>19.899999999999999</v>
      </c>
      <c r="I47" s="60">
        <v>16.341666666666669</v>
      </c>
      <c r="J47" s="54">
        <f>DailyDemandData!I47</f>
        <v>17.2</v>
      </c>
      <c r="AF47" s="58">
        <v>41469</v>
      </c>
      <c r="AG47" s="59">
        <v>1412</v>
      </c>
      <c r="AH47" s="60">
        <v>11.538541666666665</v>
      </c>
      <c r="AI47" s="54">
        <v>10036</v>
      </c>
      <c r="AJ47" s="61">
        <v>13.527083333333332</v>
      </c>
    </row>
    <row r="48" spans="1:36" ht="13.5" thickBot="1" x14ac:dyDescent="0.25">
      <c r="A48" s="58">
        <v>41623</v>
      </c>
      <c r="B48" s="60">
        <v>24.811458333333331</v>
      </c>
      <c r="C48" s="60">
        <v>21.403124999999999</v>
      </c>
      <c r="D48" s="60">
        <f>DailyDemandData!C48</f>
        <v>25.5</v>
      </c>
      <c r="E48" s="60">
        <f>DailyDemandData!E48</f>
        <v>21.85</v>
      </c>
      <c r="F48" s="60"/>
      <c r="G48" s="60">
        <v>19.017708333333335</v>
      </c>
      <c r="H48" s="60">
        <f>DailyDemandData!G48</f>
        <v>19</v>
      </c>
      <c r="I48" s="60">
        <v>16.774999999999995</v>
      </c>
      <c r="J48" s="54">
        <f>DailyDemandData!I48</f>
        <v>17.850000000000001</v>
      </c>
      <c r="AF48" s="58">
        <v>41470</v>
      </c>
      <c r="AG48" s="59">
        <v>1391</v>
      </c>
      <c r="AH48" s="60">
        <v>12.120833333333332</v>
      </c>
      <c r="AI48" s="54">
        <v>10698</v>
      </c>
      <c r="AJ48" s="61">
        <v>16.316666666666666</v>
      </c>
    </row>
    <row r="49" spans="1:36" ht="13.5" thickBot="1" x14ac:dyDescent="0.25">
      <c r="A49" s="58">
        <v>41624</v>
      </c>
      <c r="B49" s="60">
        <v>24.443749999999998</v>
      </c>
      <c r="C49" s="60">
        <v>21.625</v>
      </c>
      <c r="D49" s="60">
        <f>DailyDemandData!C49</f>
        <v>25.5</v>
      </c>
      <c r="E49" s="60">
        <f>DailyDemandData!E49</f>
        <v>21.75</v>
      </c>
      <c r="F49" s="60"/>
      <c r="G49" s="60">
        <v>21.473958333333332</v>
      </c>
      <c r="H49" s="60">
        <f>DailyDemandData!G49</f>
        <v>20.7</v>
      </c>
      <c r="I49" s="60">
        <v>17.162500000000001</v>
      </c>
      <c r="J49" s="54">
        <f>DailyDemandData!I49</f>
        <v>18.100000000000001</v>
      </c>
      <c r="AF49" s="58">
        <v>41471</v>
      </c>
      <c r="AG49" s="59">
        <v>1399</v>
      </c>
      <c r="AH49" s="60">
        <v>10.102083333333333</v>
      </c>
      <c r="AI49" s="54">
        <v>10219</v>
      </c>
      <c r="AJ49" s="61">
        <v>16.26145833333333</v>
      </c>
    </row>
    <row r="50" spans="1:36" ht="13.5" thickBot="1" x14ac:dyDescent="0.25">
      <c r="A50" s="58">
        <v>41625</v>
      </c>
      <c r="B50" s="60">
        <v>23.188541666666666</v>
      </c>
      <c r="C50" s="60">
        <v>22.252083333333335</v>
      </c>
      <c r="D50" s="60">
        <f>DailyDemandData!C50</f>
        <v>24.35</v>
      </c>
      <c r="E50" s="60">
        <f>DailyDemandData!E50</f>
        <v>22.35</v>
      </c>
      <c r="F50" s="60"/>
      <c r="G50" s="60">
        <v>25.528124999999999</v>
      </c>
      <c r="H50" s="60">
        <f>DailyDemandData!G50</f>
        <v>24.6</v>
      </c>
      <c r="I50" s="60">
        <v>17.039583333333329</v>
      </c>
      <c r="J50" s="54">
        <f>DailyDemandData!I50</f>
        <v>18.149999999999999</v>
      </c>
      <c r="AF50" s="58">
        <v>41472</v>
      </c>
      <c r="AG50" s="59">
        <v>1382</v>
      </c>
      <c r="AH50" s="60">
        <v>10.529166666666663</v>
      </c>
      <c r="AI50" s="54">
        <v>9740</v>
      </c>
      <c r="AJ50" s="61">
        <v>17.795833333333334</v>
      </c>
    </row>
    <row r="51" spans="1:36" ht="13.5" thickBot="1" x14ac:dyDescent="0.25">
      <c r="A51" s="58">
        <v>41626</v>
      </c>
      <c r="B51" s="60">
        <v>22.739583333333332</v>
      </c>
      <c r="C51" s="60">
        <v>22.813541666666666</v>
      </c>
      <c r="D51" s="60">
        <f>DailyDemandData!C51</f>
        <v>23.700000000000003</v>
      </c>
      <c r="E51" s="60">
        <f>DailyDemandData!E51</f>
        <v>23.3</v>
      </c>
      <c r="F51" s="60"/>
      <c r="G51" s="60">
        <v>32.323958333333337</v>
      </c>
      <c r="H51" s="60">
        <f>DailyDemandData!G51</f>
        <v>32.4</v>
      </c>
      <c r="I51" s="60">
        <v>19.223958333333332</v>
      </c>
      <c r="J51" s="54">
        <f>DailyDemandData!I51</f>
        <v>20.399999999999999</v>
      </c>
      <c r="AF51" s="58">
        <v>41473</v>
      </c>
      <c r="AG51" s="59">
        <v>1393</v>
      </c>
      <c r="AH51" s="60">
        <v>11.174999999999999</v>
      </c>
      <c r="AI51" s="54">
        <v>9865</v>
      </c>
      <c r="AJ51" s="61">
        <v>17.239583333333329</v>
      </c>
    </row>
    <row r="52" spans="1:36" ht="13.5" thickBot="1" x14ac:dyDescent="0.25">
      <c r="A52" s="58">
        <v>41627</v>
      </c>
      <c r="B52" s="60">
        <v>22.516666666666666</v>
      </c>
      <c r="C52" s="60">
        <v>22.608333333333324</v>
      </c>
      <c r="D52" s="60">
        <f>DailyDemandData!C52</f>
        <v>23.4</v>
      </c>
      <c r="E52" s="60">
        <f>DailyDemandData!E52</f>
        <v>22.65</v>
      </c>
      <c r="F52" s="60"/>
      <c r="G52" s="60">
        <v>33.588541666666679</v>
      </c>
      <c r="H52" s="60">
        <f>DailyDemandData!G52</f>
        <v>32.549999999999997</v>
      </c>
      <c r="I52" s="60">
        <v>28.631249999999998</v>
      </c>
      <c r="J52" s="54">
        <f>DailyDemandData!I52</f>
        <v>27.799999999999997</v>
      </c>
      <c r="AF52" s="58">
        <v>41474</v>
      </c>
      <c r="AG52" s="59">
        <v>1356</v>
      </c>
      <c r="AH52" s="60">
        <v>14.798958333333331</v>
      </c>
      <c r="AI52" s="54">
        <v>9924</v>
      </c>
      <c r="AJ52" s="61">
        <v>17.173958333333335</v>
      </c>
    </row>
    <row r="53" spans="1:36" ht="13.5" thickBot="1" x14ac:dyDescent="0.25">
      <c r="A53" s="58">
        <v>41628</v>
      </c>
      <c r="B53" s="60">
        <v>22.765625</v>
      </c>
      <c r="C53" s="60">
        <v>27.098958333333343</v>
      </c>
      <c r="D53" s="60">
        <f>DailyDemandData!C53</f>
        <v>23.45</v>
      </c>
      <c r="E53" s="60">
        <f>DailyDemandData!E53</f>
        <v>26.9</v>
      </c>
      <c r="F53" s="60"/>
      <c r="G53" s="60">
        <v>29.266666666666662</v>
      </c>
      <c r="H53" s="60">
        <f>DailyDemandData!G53</f>
        <v>32.200000000000003</v>
      </c>
      <c r="I53" s="60">
        <v>21.173958333333324</v>
      </c>
      <c r="J53" s="54">
        <f>DailyDemandData!I53</f>
        <v>22.75</v>
      </c>
      <c r="AF53" s="58">
        <v>41475</v>
      </c>
      <c r="AG53" s="59">
        <v>1410</v>
      </c>
      <c r="AH53" s="60">
        <v>9.1333333333333311</v>
      </c>
      <c r="AI53" s="54">
        <v>9535</v>
      </c>
      <c r="AJ53" s="61">
        <v>16.164583333333329</v>
      </c>
    </row>
    <row r="54" spans="1:36" ht="13.5" thickBot="1" x14ac:dyDescent="0.25">
      <c r="A54" s="58">
        <v>41629</v>
      </c>
      <c r="B54" s="60">
        <v>24.306250000000006</v>
      </c>
      <c r="C54" s="60">
        <v>23.890624999999996</v>
      </c>
      <c r="D54" s="60">
        <f>DailyDemandData!C54</f>
        <v>25.5</v>
      </c>
      <c r="E54" s="60">
        <f>DailyDemandData!E54</f>
        <v>24.65</v>
      </c>
      <c r="F54" s="60"/>
      <c r="G54" s="60">
        <v>25.078125</v>
      </c>
      <c r="H54" s="60">
        <f>DailyDemandData!G54</f>
        <v>25.45</v>
      </c>
      <c r="I54" s="60">
        <v>18.323958333333334</v>
      </c>
      <c r="J54" s="54">
        <f>DailyDemandData!I54</f>
        <v>18.25</v>
      </c>
      <c r="AF54" s="58">
        <v>41476</v>
      </c>
      <c r="AG54" s="59">
        <v>1455</v>
      </c>
      <c r="AH54" s="60">
        <v>10.144791666666666</v>
      </c>
      <c r="AI54" s="54">
        <v>10423</v>
      </c>
      <c r="AJ54" s="61">
        <v>11.812499999999998</v>
      </c>
    </row>
    <row r="55" spans="1:36" ht="13.5" thickBot="1" x14ac:dyDescent="0.25">
      <c r="A55" s="58">
        <v>41630</v>
      </c>
      <c r="B55" s="60">
        <v>24.412499999999998</v>
      </c>
      <c r="C55" s="60">
        <v>25.4375</v>
      </c>
      <c r="D55" s="60">
        <f>DailyDemandData!C55</f>
        <v>24.5</v>
      </c>
      <c r="E55" s="60">
        <f>DailyDemandData!E55</f>
        <v>25.2</v>
      </c>
      <c r="F55" s="60"/>
      <c r="G55" s="60">
        <v>19.976041666666667</v>
      </c>
      <c r="H55" s="60">
        <f>DailyDemandData!G55</f>
        <v>21.4</v>
      </c>
      <c r="I55" s="60">
        <v>21.306250000000002</v>
      </c>
      <c r="J55" s="54">
        <f>DailyDemandData!I55</f>
        <v>22.5</v>
      </c>
      <c r="AF55" s="58">
        <v>41477</v>
      </c>
      <c r="AG55" s="59">
        <v>1513</v>
      </c>
      <c r="AH55" s="60">
        <v>9.6177083333333364</v>
      </c>
      <c r="AI55" s="54">
        <v>11332</v>
      </c>
      <c r="AJ55" s="61">
        <v>12.204166666666664</v>
      </c>
    </row>
    <row r="56" spans="1:36" ht="13.5" thickBot="1" x14ac:dyDescent="0.25">
      <c r="A56" s="58">
        <v>41631</v>
      </c>
      <c r="B56" s="60">
        <v>24.893750000000008</v>
      </c>
      <c r="C56" s="60">
        <v>25.744791666666657</v>
      </c>
      <c r="D56" s="60">
        <f>DailyDemandData!C56</f>
        <v>25.8</v>
      </c>
      <c r="E56" s="60">
        <f>DailyDemandData!E56</f>
        <v>29.2</v>
      </c>
      <c r="F56" s="60"/>
      <c r="G56" s="60">
        <v>17.838541666666661</v>
      </c>
      <c r="H56" s="60">
        <f>DailyDemandData!G56</f>
        <v>19.149999999999999</v>
      </c>
      <c r="I56" s="60">
        <v>16.264583333333331</v>
      </c>
      <c r="J56" s="54">
        <f>DailyDemandData!I56</f>
        <v>16.399999999999999</v>
      </c>
      <c r="AF56" s="58">
        <v>41478</v>
      </c>
      <c r="AG56" s="59">
        <v>1517</v>
      </c>
      <c r="AH56" s="60">
        <v>8.3625000000000025</v>
      </c>
      <c r="AI56" s="54">
        <v>11291</v>
      </c>
      <c r="AJ56" s="61">
        <v>11.825000000000001</v>
      </c>
    </row>
    <row r="57" spans="1:36" ht="13.5" thickBot="1" x14ac:dyDescent="0.25">
      <c r="A57" s="58">
        <v>41632</v>
      </c>
      <c r="B57" s="60">
        <v>25.812500000000004</v>
      </c>
      <c r="C57" s="60">
        <v>20.368749999999999</v>
      </c>
      <c r="D57" s="60">
        <f>DailyDemandData!C57</f>
        <v>26.1</v>
      </c>
      <c r="E57" s="60">
        <f>DailyDemandData!E57</f>
        <v>21.049999999999997</v>
      </c>
      <c r="F57" s="60"/>
      <c r="G57" s="60">
        <v>20.159375000000001</v>
      </c>
      <c r="H57" s="60">
        <f>DailyDemandData!G57</f>
        <v>19.05</v>
      </c>
      <c r="I57" s="60">
        <v>17.503125000000004</v>
      </c>
      <c r="J57" s="54">
        <f>DailyDemandData!I57</f>
        <v>18.399999999999999</v>
      </c>
      <c r="AF57" s="58">
        <v>41479</v>
      </c>
      <c r="AG57" s="59">
        <v>1498</v>
      </c>
      <c r="AH57" s="60">
        <v>8.5416666666666679</v>
      </c>
      <c r="AI57" s="54">
        <v>11042</v>
      </c>
      <c r="AJ57" s="61">
        <v>12.830208333333333</v>
      </c>
    </row>
    <row r="58" spans="1:36" ht="13.5" thickBot="1" x14ac:dyDescent="0.25">
      <c r="A58" s="58">
        <v>41633</v>
      </c>
      <c r="B58" s="60">
        <v>25.952083333333334</v>
      </c>
      <c r="C58" s="60">
        <v>19.669791666666669</v>
      </c>
      <c r="D58" s="60">
        <f>DailyDemandData!C58</f>
        <v>26.7</v>
      </c>
      <c r="E58" s="60">
        <f>DailyDemandData!E58</f>
        <v>20.100000000000001</v>
      </c>
      <c r="F58" s="60"/>
      <c r="G58" s="60">
        <v>25.258333333333329</v>
      </c>
      <c r="H58" s="60">
        <f>DailyDemandData!G58</f>
        <v>24.150000000000002</v>
      </c>
      <c r="I58" s="60">
        <v>22.881249999999998</v>
      </c>
      <c r="J58" s="54">
        <f>DailyDemandData!I58</f>
        <v>22.05</v>
      </c>
      <c r="AF58" s="58">
        <v>41480</v>
      </c>
      <c r="AG58" s="59">
        <v>1528</v>
      </c>
      <c r="AH58" s="60">
        <v>9.5947916666666657</v>
      </c>
      <c r="AI58" s="54">
        <v>10869</v>
      </c>
      <c r="AJ58" s="61">
        <v>12.277083333333332</v>
      </c>
    </row>
    <row r="59" spans="1:36" ht="13.5" thickBot="1" x14ac:dyDescent="0.25">
      <c r="A59" s="58">
        <v>41634</v>
      </c>
      <c r="B59" s="60">
        <v>26.390624999999996</v>
      </c>
      <c r="C59" s="60">
        <v>21.727083333333329</v>
      </c>
      <c r="D59" s="60">
        <f>DailyDemandData!C59</f>
        <v>27.6</v>
      </c>
      <c r="E59" s="60">
        <f>DailyDemandData!E59</f>
        <v>22.65</v>
      </c>
      <c r="F59" s="60"/>
      <c r="G59" s="60">
        <v>21.706249999999994</v>
      </c>
      <c r="H59" s="60">
        <f>DailyDemandData!G59</f>
        <v>23.1</v>
      </c>
      <c r="I59" s="60">
        <v>21.289583333333336</v>
      </c>
      <c r="J59" s="54">
        <f>DailyDemandData!I59</f>
        <v>22.65</v>
      </c>
      <c r="AF59" s="58">
        <v>41481</v>
      </c>
      <c r="AG59" s="59">
        <v>1493</v>
      </c>
      <c r="AH59" s="60">
        <v>10.328125000000002</v>
      </c>
      <c r="AI59" s="54">
        <v>10486</v>
      </c>
      <c r="AJ59" s="61">
        <v>12.813541666666666</v>
      </c>
    </row>
    <row r="60" spans="1:36" ht="13.5" thickBot="1" x14ac:dyDescent="0.25">
      <c r="A60" s="58">
        <v>41635</v>
      </c>
      <c r="B60" s="60">
        <v>25.257291666666664</v>
      </c>
      <c r="C60" s="60">
        <v>21.457291666666663</v>
      </c>
      <c r="D60" s="60">
        <f>DailyDemandData!C60</f>
        <v>26.8</v>
      </c>
      <c r="E60" s="60">
        <f>DailyDemandData!E60</f>
        <v>21.35</v>
      </c>
      <c r="F60" s="60"/>
      <c r="G60" s="60">
        <v>24.890625000000004</v>
      </c>
      <c r="H60" s="60">
        <f>DailyDemandData!G60</f>
        <v>23.8</v>
      </c>
      <c r="I60" s="60">
        <v>18.662500000000001</v>
      </c>
      <c r="J60" s="54">
        <f>DailyDemandData!I60</f>
        <v>19.399999999999999</v>
      </c>
      <c r="AF60" s="58">
        <v>41482</v>
      </c>
      <c r="AG60" s="59">
        <v>1420</v>
      </c>
      <c r="AH60" s="60">
        <v>9.8427083333333361</v>
      </c>
      <c r="AI60" s="54">
        <v>9898</v>
      </c>
      <c r="AJ60" s="61">
        <v>12.59895833333333</v>
      </c>
    </row>
    <row r="61" spans="1:36" ht="13.5" thickBot="1" x14ac:dyDescent="0.25">
      <c r="A61" s="58">
        <v>41636</v>
      </c>
      <c r="B61" s="60">
        <v>25.367708333333336</v>
      </c>
      <c r="C61" s="60">
        <v>22.557291666666661</v>
      </c>
      <c r="D61" s="60">
        <f>DailyDemandData!C61</f>
        <v>25.9</v>
      </c>
      <c r="E61" s="60">
        <f>DailyDemandData!E61</f>
        <v>22.45</v>
      </c>
      <c r="F61" s="60"/>
      <c r="G61" s="60">
        <v>23.314583333333331</v>
      </c>
      <c r="H61" s="60">
        <f>DailyDemandData!G61</f>
        <v>24.200000000000003</v>
      </c>
      <c r="I61" s="60">
        <v>21.318750000000001</v>
      </c>
      <c r="J61" s="54">
        <f>DailyDemandData!I61</f>
        <v>25.65</v>
      </c>
      <c r="AF61" s="58">
        <v>41483</v>
      </c>
      <c r="AG61" s="59">
        <v>1427</v>
      </c>
      <c r="AH61" s="60">
        <v>12.741666666666667</v>
      </c>
      <c r="AI61" s="54">
        <v>9980</v>
      </c>
      <c r="AJ61" s="61">
        <v>13.552083333333337</v>
      </c>
    </row>
    <row r="62" spans="1:36" ht="13.5" thickBot="1" x14ac:dyDescent="0.25">
      <c r="A62" s="58">
        <v>41637</v>
      </c>
      <c r="B62" s="60">
        <v>27.762499999999999</v>
      </c>
      <c r="C62" s="60">
        <v>21.519791666666663</v>
      </c>
      <c r="D62" s="60">
        <f>DailyDemandData!C62</f>
        <v>29.099999999999998</v>
      </c>
      <c r="E62" s="60">
        <f>DailyDemandData!E62</f>
        <v>22.3</v>
      </c>
      <c r="F62" s="60"/>
      <c r="G62" s="60">
        <v>19.807291666666664</v>
      </c>
      <c r="H62" s="60">
        <f>DailyDemandData!G62</f>
        <v>20.6</v>
      </c>
      <c r="I62" s="60">
        <v>16.923958333333335</v>
      </c>
      <c r="J62" s="54">
        <f>DailyDemandData!I62</f>
        <v>17.649999999999999</v>
      </c>
      <c r="AF62" s="58">
        <v>41484</v>
      </c>
      <c r="AG62" s="59">
        <v>1451</v>
      </c>
      <c r="AH62" s="60">
        <v>13.535416666666668</v>
      </c>
      <c r="AI62" s="54">
        <v>10202</v>
      </c>
      <c r="AJ62" s="61">
        <v>17.453125000000004</v>
      </c>
    </row>
    <row r="63" spans="1:36" ht="13.5" thickBot="1" x14ac:dyDescent="0.25">
      <c r="A63" s="58">
        <v>41638</v>
      </c>
      <c r="B63" s="60">
        <v>25.213541666666668</v>
      </c>
      <c r="C63" s="60">
        <v>21.426041666666666</v>
      </c>
      <c r="D63" s="60">
        <f>DailyDemandData!C63</f>
        <v>26.55</v>
      </c>
      <c r="E63" s="60">
        <f>DailyDemandData!E63</f>
        <v>21.5</v>
      </c>
      <c r="F63" s="60"/>
      <c r="G63" s="60">
        <v>21.889583333333331</v>
      </c>
      <c r="H63" s="60">
        <f>DailyDemandData!G63</f>
        <v>21.75</v>
      </c>
      <c r="I63" s="60">
        <v>16.539583333333329</v>
      </c>
      <c r="J63" s="54">
        <f>DailyDemandData!I63</f>
        <v>17.100000000000001</v>
      </c>
      <c r="AF63" s="58">
        <v>41485</v>
      </c>
      <c r="AG63" s="59">
        <v>1475</v>
      </c>
      <c r="AH63" s="60">
        <v>9.1447916666666682</v>
      </c>
      <c r="AI63" s="54">
        <v>10236</v>
      </c>
      <c r="AJ63" s="61">
        <v>15.411458333333334</v>
      </c>
    </row>
    <row r="64" spans="1:36" ht="13.5" thickBot="1" x14ac:dyDescent="0.25">
      <c r="A64" s="58">
        <v>41639</v>
      </c>
      <c r="B64" s="60">
        <v>25.039583333333336</v>
      </c>
      <c r="C64" s="60">
        <v>22.091666666666672</v>
      </c>
      <c r="D64" s="60">
        <f>DailyDemandData!C64</f>
        <v>26.1</v>
      </c>
      <c r="E64" s="60">
        <f>DailyDemandData!E64</f>
        <v>21.85</v>
      </c>
      <c r="F64" s="60"/>
      <c r="G64" s="60">
        <v>27.071875000000002</v>
      </c>
      <c r="H64" s="60">
        <f>DailyDemandData!G64</f>
        <v>24.799999999999997</v>
      </c>
      <c r="I64" s="60">
        <v>18.689583333333331</v>
      </c>
      <c r="J64" s="54">
        <f>DailyDemandData!I64</f>
        <v>18.7</v>
      </c>
      <c r="AF64" s="58">
        <v>41486</v>
      </c>
      <c r="AG64" s="59">
        <v>1580</v>
      </c>
      <c r="AH64" s="60">
        <v>7.1666666666666652</v>
      </c>
      <c r="AI64" s="54">
        <v>10497</v>
      </c>
      <c r="AJ64" s="61">
        <v>14.375000000000002</v>
      </c>
    </row>
    <row r="65" spans="1:36" ht="13.5" thickBot="1" x14ac:dyDescent="0.25">
      <c r="A65" s="58">
        <v>41640</v>
      </c>
      <c r="B65" s="60">
        <v>25.179166666666664</v>
      </c>
      <c r="C65" s="60">
        <v>23.082291666666677</v>
      </c>
      <c r="D65" s="60">
        <f>DailyDemandData!C65</f>
        <v>25.6</v>
      </c>
      <c r="E65" s="60">
        <f>DailyDemandData!E65</f>
        <v>23.8</v>
      </c>
      <c r="F65" s="60"/>
      <c r="G65" s="60">
        <v>27.497916666666658</v>
      </c>
      <c r="H65" s="60">
        <f>DailyDemandData!G65</f>
        <v>27.5</v>
      </c>
      <c r="I65" s="60">
        <v>21.057291666666661</v>
      </c>
      <c r="J65" s="54">
        <f>DailyDemandData!I65</f>
        <v>21.25</v>
      </c>
      <c r="AF65" s="58">
        <v>41487</v>
      </c>
      <c r="AG65" s="59">
        <v>1548</v>
      </c>
      <c r="AH65" s="60">
        <v>8.3093749999999957</v>
      </c>
      <c r="AI65" s="54">
        <v>10453</v>
      </c>
      <c r="AJ65" s="61">
        <v>12.847916666666668</v>
      </c>
    </row>
    <row r="66" spans="1:36" ht="13.5" thickBot="1" x14ac:dyDescent="0.25">
      <c r="A66" s="58">
        <v>41641</v>
      </c>
      <c r="B66" s="60">
        <v>25.693749999999994</v>
      </c>
      <c r="C66" s="60">
        <v>26.089583333333337</v>
      </c>
      <c r="D66" s="60">
        <f>DailyDemandData!C66</f>
        <v>26.450000000000003</v>
      </c>
      <c r="E66" s="60">
        <f>DailyDemandData!E66</f>
        <v>29.4</v>
      </c>
      <c r="F66" s="60"/>
      <c r="G66" s="60">
        <v>19.637499999999992</v>
      </c>
      <c r="H66" s="60">
        <f>DailyDemandData!G66</f>
        <v>19.799999999999997</v>
      </c>
      <c r="I66" s="60">
        <v>18.018750000000001</v>
      </c>
      <c r="J66" s="54">
        <f>DailyDemandData!I66</f>
        <v>19.399999999999999</v>
      </c>
      <c r="AF66" s="58">
        <v>41488</v>
      </c>
      <c r="AG66" s="59">
        <v>1539</v>
      </c>
      <c r="AH66" s="60">
        <v>9.4937499999999968</v>
      </c>
      <c r="AI66" s="54">
        <v>10076</v>
      </c>
      <c r="AJ66" s="61">
        <v>13.720833333333337</v>
      </c>
    </row>
    <row r="67" spans="1:36" ht="13.5" thickBot="1" x14ac:dyDescent="0.25">
      <c r="A67" s="58">
        <v>41642</v>
      </c>
      <c r="B67" s="60">
        <v>28.652083333333337</v>
      </c>
      <c r="C67" s="60">
        <v>23.094791666666669</v>
      </c>
      <c r="D67" s="60">
        <f>DailyDemandData!C67</f>
        <v>28.6</v>
      </c>
      <c r="E67" s="60">
        <f>DailyDemandData!E67</f>
        <v>23.6</v>
      </c>
      <c r="F67" s="60"/>
      <c r="G67" s="60">
        <v>18.353125000000002</v>
      </c>
      <c r="H67" s="60">
        <f>DailyDemandData!G67</f>
        <v>18.899999999999999</v>
      </c>
      <c r="I67" s="60">
        <v>17.859374999999996</v>
      </c>
      <c r="J67" s="54">
        <f>DailyDemandData!I67</f>
        <v>18.100000000000001</v>
      </c>
      <c r="AF67" s="58">
        <v>41489</v>
      </c>
      <c r="AG67" s="59">
        <v>1534</v>
      </c>
      <c r="AH67" s="60">
        <v>8.3229166666666661</v>
      </c>
      <c r="AI67" s="54">
        <v>9607</v>
      </c>
      <c r="AJ67" s="61">
        <v>14.172916666666664</v>
      </c>
    </row>
    <row r="68" spans="1:36" ht="13.5" thickBot="1" x14ac:dyDescent="0.25">
      <c r="A68" s="58">
        <v>41643</v>
      </c>
      <c r="B68" s="60">
        <v>30.979166666666671</v>
      </c>
      <c r="C68" s="60">
        <v>22.861458333333331</v>
      </c>
      <c r="D68" s="60">
        <f>DailyDemandData!C68</f>
        <v>31.25</v>
      </c>
      <c r="E68" s="60">
        <f>DailyDemandData!E68</f>
        <v>23.8</v>
      </c>
      <c r="F68" s="60"/>
      <c r="G68" s="60">
        <v>18.122916666666669</v>
      </c>
      <c r="H68" s="60">
        <f>DailyDemandData!G68</f>
        <v>18.8</v>
      </c>
      <c r="I68" s="60">
        <v>16.71458333333333</v>
      </c>
      <c r="J68" s="54">
        <f>DailyDemandData!I68</f>
        <v>17.05</v>
      </c>
      <c r="AF68" s="58">
        <v>41490</v>
      </c>
      <c r="AG68" s="59">
        <v>1502</v>
      </c>
      <c r="AH68" s="60">
        <v>8.0875000000000004</v>
      </c>
      <c r="AI68" s="54">
        <v>9879</v>
      </c>
      <c r="AJ68" s="61">
        <v>13.973958333333334</v>
      </c>
    </row>
    <row r="69" spans="1:36" ht="13.5" thickBot="1" x14ac:dyDescent="0.25">
      <c r="A69" s="58">
        <v>41644</v>
      </c>
      <c r="B69" s="60">
        <v>27.432291666666671</v>
      </c>
      <c r="C69" s="60">
        <v>23.154166666666665</v>
      </c>
      <c r="D69" s="60">
        <f>DailyDemandData!C69</f>
        <v>28.75</v>
      </c>
      <c r="E69" s="60">
        <f>DailyDemandData!E69</f>
        <v>23.4</v>
      </c>
      <c r="F69" s="60"/>
      <c r="G69" s="60">
        <v>17.967708333333338</v>
      </c>
      <c r="H69" s="60">
        <f>DailyDemandData!G69</f>
        <v>18.850000000000001</v>
      </c>
      <c r="I69" s="60">
        <v>17.550000000000004</v>
      </c>
      <c r="J69" s="54">
        <f>DailyDemandData!I69</f>
        <v>18.8</v>
      </c>
      <c r="AF69" s="58">
        <v>41491</v>
      </c>
      <c r="AG69" s="59">
        <v>1616</v>
      </c>
      <c r="AH69" s="60">
        <v>8.1322916666666636</v>
      </c>
      <c r="AI69" s="54">
        <v>10529</v>
      </c>
      <c r="AJ69" s="61">
        <v>14.41041666666667</v>
      </c>
    </row>
    <row r="70" spans="1:36" ht="13.5" thickBot="1" x14ac:dyDescent="0.25">
      <c r="A70" s="58">
        <v>41645</v>
      </c>
      <c r="B70" s="60">
        <v>28.770833333333339</v>
      </c>
      <c r="C70" s="60">
        <v>23.854166666666668</v>
      </c>
      <c r="D70" s="60">
        <f>DailyDemandData!C70</f>
        <v>30.349999999999998</v>
      </c>
      <c r="E70" s="60">
        <f>DailyDemandData!E70</f>
        <v>25.8</v>
      </c>
      <c r="F70" s="60"/>
      <c r="G70" s="60">
        <v>16.592708333333327</v>
      </c>
      <c r="H70" s="60">
        <f>DailyDemandData!G70</f>
        <v>17.5</v>
      </c>
      <c r="I70" s="60">
        <v>15.95520833333333</v>
      </c>
      <c r="J70" s="54">
        <f>DailyDemandData!I70</f>
        <v>16.45</v>
      </c>
      <c r="AF70" s="58">
        <v>41492</v>
      </c>
      <c r="AG70" s="59">
        <v>1575</v>
      </c>
      <c r="AH70" s="60">
        <v>9.3552083333333336</v>
      </c>
      <c r="AI70" s="54">
        <v>10072</v>
      </c>
      <c r="AJ70" s="61">
        <v>16.863541666666666</v>
      </c>
    </row>
    <row r="71" spans="1:36" ht="13.5" thickBot="1" x14ac:dyDescent="0.25">
      <c r="A71" s="58">
        <v>41646</v>
      </c>
      <c r="B71" s="60">
        <v>25.368749999999995</v>
      </c>
      <c r="C71" s="60">
        <v>19.979166666666661</v>
      </c>
      <c r="D71" s="60">
        <f>DailyDemandData!C71</f>
        <v>26.85</v>
      </c>
      <c r="E71" s="60">
        <f>DailyDemandData!E71</f>
        <v>19.950000000000003</v>
      </c>
      <c r="F71" s="60"/>
      <c r="G71" s="60">
        <v>17.243750000000009</v>
      </c>
      <c r="H71" s="60">
        <f>DailyDemandData!G71</f>
        <v>17.75</v>
      </c>
      <c r="I71" s="60">
        <v>16.266666666666666</v>
      </c>
      <c r="J71" s="54">
        <f>DailyDemandData!I71</f>
        <v>17.399999999999999</v>
      </c>
      <c r="AF71" s="58">
        <v>41493</v>
      </c>
      <c r="AG71" s="59">
        <v>1568</v>
      </c>
      <c r="AH71" s="60">
        <v>6.9260416666666655</v>
      </c>
      <c r="AI71" s="54">
        <v>10264</v>
      </c>
      <c r="AJ71" s="61">
        <v>13.596874999999997</v>
      </c>
    </row>
    <row r="72" spans="1:36" ht="13.5" thickBot="1" x14ac:dyDescent="0.25">
      <c r="A72" s="58">
        <v>41647</v>
      </c>
      <c r="B72" s="60">
        <v>24.345833333333331</v>
      </c>
      <c r="C72" s="60">
        <v>19.333333333333336</v>
      </c>
      <c r="D72" s="60">
        <f>DailyDemandData!C72</f>
        <v>25.700000000000003</v>
      </c>
      <c r="E72" s="60">
        <f>DailyDemandData!E72</f>
        <v>19.25</v>
      </c>
      <c r="F72" s="60"/>
      <c r="G72" s="60">
        <v>19.785416666666656</v>
      </c>
      <c r="H72" s="60">
        <f>DailyDemandData!G72</f>
        <v>20.2</v>
      </c>
      <c r="I72" s="60">
        <v>18.655208333333331</v>
      </c>
      <c r="J72" s="54">
        <f>DailyDemandData!I72</f>
        <v>19.600000000000001</v>
      </c>
      <c r="AF72" s="58">
        <v>41494</v>
      </c>
      <c r="AG72" s="59">
        <v>1596</v>
      </c>
      <c r="AH72" s="60">
        <v>5.429166666666668</v>
      </c>
      <c r="AI72" s="54">
        <v>11096</v>
      </c>
      <c r="AJ72" s="61">
        <v>11.134374999999999</v>
      </c>
    </row>
    <row r="73" spans="1:36" ht="13.5" thickBot="1" x14ac:dyDescent="0.25">
      <c r="A73" s="58">
        <v>41648</v>
      </c>
      <c r="B73" s="60">
        <v>23.338541666666661</v>
      </c>
      <c r="C73" s="60">
        <v>20.912500000000005</v>
      </c>
      <c r="D73" s="60">
        <f>DailyDemandData!C73</f>
        <v>24.5</v>
      </c>
      <c r="E73" s="60">
        <f>DailyDemandData!E73</f>
        <v>20.65</v>
      </c>
      <c r="F73" s="60"/>
      <c r="G73" s="60">
        <v>23.922916666666666</v>
      </c>
      <c r="H73" s="60">
        <f>DailyDemandData!G73</f>
        <v>23.15</v>
      </c>
      <c r="I73" s="60">
        <v>23.665624999999995</v>
      </c>
      <c r="J73" s="54">
        <f>DailyDemandData!I73</f>
        <v>23.799999999999997</v>
      </c>
      <c r="AF73" s="58">
        <v>41495</v>
      </c>
      <c r="AG73" s="59">
        <v>1595</v>
      </c>
      <c r="AH73" s="60">
        <v>8.9979166666666686</v>
      </c>
      <c r="AI73" s="54">
        <v>10288</v>
      </c>
      <c r="AJ73" s="61">
        <v>12.61875</v>
      </c>
    </row>
    <row r="74" spans="1:36" ht="13.5" thickBot="1" x14ac:dyDescent="0.25">
      <c r="A74" s="58">
        <v>41649</v>
      </c>
      <c r="B74" s="60">
        <v>23.390625</v>
      </c>
      <c r="C74" s="60">
        <v>22.297916666666669</v>
      </c>
      <c r="D74" s="60">
        <f>DailyDemandData!C74</f>
        <v>23.6</v>
      </c>
      <c r="E74" s="60">
        <f>DailyDemandData!E74</f>
        <v>22.35</v>
      </c>
      <c r="F74" s="60"/>
      <c r="G74" s="60">
        <v>27.002083333333335</v>
      </c>
      <c r="H74" s="60">
        <f>DailyDemandData!G74</f>
        <v>26.700000000000003</v>
      </c>
      <c r="I74" s="60">
        <v>27.585416666666671</v>
      </c>
      <c r="J74" s="54">
        <f>DailyDemandData!I74</f>
        <v>26.5</v>
      </c>
      <c r="AF74" s="58">
        <v>41496</v>
      </c>
      <c r="AG74" s="59">
        <v>1464</v>
      </c>
      <c r="AH74" s="60">
        <v>9.4145833333333311</v>
      </c>
      <c r="AI74" s="54">
        <v>8990</v>
      </c>
      <c r="AJ74" s="61">
        <v>16.030208333333334</v>
      </c>
    </row>
    <row r="75" spans="1:36" ht="13.5" thickBot="1" x14ac:dyDescent="0.25">
      <c r="A75" s="58">
        <v>41650</v>
      </c>
      <c r="B75" s="60">
        <v>24.454166666666662</v>
      </c>
      <c r="C75" s="60">
        <v>23.892708333333331</v>
      </c>
      <c r="D75" s="60">
        <f>DailyDemandData!C75</f>
        <v>24.700000000000003</v>
      </c>
      <c r="E75" s="60">
        <f>DailyDemandData!E75</f>
        <v>24.1</v>
      </c>
      <c r="F75" s="60"/>
      <c r="G75" s="60">
        <v>24.068750000000005</v>
      </c>
      <c r="H75" s="60">
        <f>DailyDemandData!G75</f>
        <v>25.05</v>
      </c>
      <c r="I75" s="60">
        <v>19.278125000000006</v>
      </c>
      <c r="J75" s="54">
        <f>DailyDemandData!I75</f>
        <v>20.25</v>
      </c>
      <c r="AF75" s="58">
        <v>41497</v>
      </c>
      <c r="AG75" s="59">
        <v>1449</v>
      </c>
      <c r="AH75" s="60">
        <v>11.5625</v>
      </c>
      <c r="AI75" s="54">
        <v>9291</v>
      </c>
      <c r="AJ75" s="61">
        <v>15.046874999999998</v>
      </c>
    </row>
    <row r="76" spans="1:36" ht="13.5" thickBot="1" x14ac:dyDescent="0.25">
      <c r="A76" s="58">
        <v>41651</v>
      </c>
      <c r="B76" s="60">
        <v>24.318750000000005</v>
      </c>
      <c r="C76" s="60">
        <v>23.528125000000003</v>
      </c>
      <c r="D76" s="60">
        <f>DailyDemandData!C76</f>
        <v>25.05</v>
      </c>
      <c r="E76" s="60">
        <f>DailyDemandData!E76</f>
        <v>24.950000000000003</v>
      </c>
      <c r="F76" s="60"/>
      <c r="G76" s="60">
        <v>26.223958333333343</v>
      </c>
      <c r="H76" s="60">
        <f>DailyDemandData!G76</f>
        <v>26.05</v>
      </c>
      <c r="I76" s="60">
        <v>18.646874999999994</v>
      </c>
      <c r="J76" s="54">
        <f>DailyDemandData!I76</f>
        <v>19.649999999999999</v>
      </c>
      <c r="AF76" s="58">
        <v>41498</v>
      </c>
      <c r="AG76" s="59">
        <v>1579</v>
      </c>
      <c r="AH76" s="60">
        <v>8.8968749999999961</v>
      </c>
      <c r="AI76" s="54">
        <v>10265</v>
      </c>
      <c r="AJ76" s="61">
        <v>16.806250000000006</v>
      </c>
    </row>
    <row r="77" spans="1:36" ht="13.5" thickBot="1" x14ac:dyDescent="0.25">
      <c r="A77" s="58">
        <v>41652</v>
      </c>
      <c r="B77" s="60">
        <v>24.268749999999997</v>
      </c>
      <c r="C77" s="60">
        <v>22.064583333333331</v>
      </c>
      <c r="D77" s="60">
        <f>DailyDemandData!C77</f>
        <v>24.55</v>
      </c>
      <c r="E77" s="60">
        <f>DailyDemandData!E77</f>
        <v>23.25</v>
      </c>
      <c r="F77" s="60"/>
      <c r="G77" s="60">
        <v>33.101041666666667</v>
      </c>
      <c r="H77" s="60">
        <f>DailyDemandData!G77</f>
        <v>32.1</v>
      </c>
      <c r="I77" s="60">
        <v>22.443749999999998</v>
      </c>
      <c r="J77" s="54">
        <f>DailyDemandData!I77</f>
        <v>23.15</v>
      </c>
      <c r="AF77" s="58">
        <v>41499</v>
      </c>
      <c r="AG77" s="59">
        <v>1576</v>
      </c>
      <c r="AH77" s="60">
        <v>9.5718750000000004</v>
      </c>
      <c r="AI77" s="54">
        <v>10004</v>
      </c>
      <c r="AJ77" s="61">
        <v>15.223958333333337</v>
      </c>
    </row>
    <row r="78" spans="1:36" ht="13.5" thickBot="1" x14ac:dyDescent="0.25">
      <c r="A78" s="58">
        <v>41653</v>
      </c>
      <c r="B78" s="60">
        <v>24.459374999999998</v>
      </c>
      <c r="C78" s="60">
        <v>23.179166666666664</v>
      </c>
      <c r="D78" s="60">
        <f>DailyDemandData!C78</f>
        <v>25.299999999999997</v>
      </c>
      <c r="E78" s="60">
        <f>DailyDemandData!E78</f>
        <v>22.9</v>
      </c>
      <c r="F78" s="60"/>
      <c r="G78" s="60">
        <v>34.104166666666664</v>
      </c>
      <c r="H78" s="60">
        <f>DailyDemandData!G78</f>
        <v>35.200000000000003</v>
      </c>
      <c r="I78" s="60">
        <v>32.847916666666663</v>
      </c>
      <c r="J78" s="54">
        <f>DailyDemandData!I78</f>
        <v>30.549999999999997</v>
      </c>
      <c r="AF78" s="58">
        <v>41500</v>
      </c>
      <c r="AG78" s="59">
        <v>1575</v>
      </c>
      <c r="AH78" s="60">
        <v>9.1479166666666671</v>
      </c>
      <c r="AI78" s="54">
        <v>9884</v>
      </c>
      <c r="AJ78" s="61">
        <v>17.439583333333339</v>
      </c>
    </row>
    <row r="79" spans="1:36" ht="13.5" thickBot="1" x14ac:dyDescent="0.25">
      <c r="A79" s="58">
        <v>41654</v>
      </c>
      <c r="B79" s="60">
        <v>24.839583333333341</v>
      </c>
      <c r="C79" s="60">
        <v>24.495833333333323</v>
      </c>
      <c r="D79" s="60">
        <f>DailyDemandData!C79</f>
        <v>24.75</v>
      </c>
      <c r="E79" s="60">
        <f>DailyDemandData!E79</f>
        <v>25</v>
      </c>
      <c r="F79" s="60"/>
      <c r="G79" s="60">
        <v>35.890625000000007</v>
      </c>
      <c r="H79" s="60">
        <f>DailyDemandData!G79</f>
        <v>35.400000000000006</v>
      </c>
      <c r="I79" s="60">
        <v>33.489583333333336</v>
      </c>
      <c r="J79" s="54">
        <f>DailyDemandData!I79</f>
        <v>35.150000000000006</v>
      </c>
      <c r="AF79" s="58">
        <v>41501</v>
      </c>
      <c r="AG79" s="59">
        <v>1513</v>
      </c>
      <c r="AH79" s="60">
        <v>9.4395833333333332</v>
      </c>
      <c r="AI79" s="54">
        <v>10223</v>
      </c>
      <c r="AJ79" s="61">
        <v>13.842708333333334</v>
      </c>
    </row>
    <row r="80" spans="1:36" ht="13.5" thickBot="1" x14ac:dyDescent="0.25">
      <c r="A80" s="58">
        <v>41655</v>
      </c>
      <c r="B80" s="60">
        <v>25.084375000000009</v>
      </c>
      <c r="C80" s="60">
        <v>24.358333333333331</v>
      </c>
      <c r="D80" s="60">
        <f>DailyDemandData!C80</f>
        <v>25.4</v>
      </c>
      <c r="E80" s="60">
        <f>DailyDemandData!E80</f>
        <v>24.6</v>
      </c>
      <c r="F80" s="60"/>
      <c r="G80" s="60">
        <v>37.205208333333339</v>
      </c>
      <c r="H80" s="60">
        <f>DailyDemandData!G80</f>
        <v>37.049999999999997</v>
      </c>
      <c r="I80" s="60">
        <v>33.865625000000001</v>
      </c>
      <c r="J80" s="54">
        <f>DailyDemandData!I80</f>
        <v>35.450000000000003</v>
      </c>
      <c r="AF80" s="58">
        <v>41502</v>
      </c>
      <c r="AG80" s="59">
        <v>1477</v>
      </c>
      <c r="AH80" s="60">
        <v>11.305208333333338</v>
      </c>
      <c r="AI80" s="54">
        <v>9856</v>
      </c>
      <c r="AJ80" s="61">
        <v>13.71875</v>
      </c>
    </row>
    <row r="81" spans="1:36" ht="13.5" thickBot="1" x14ac:dyDescent="0.25">
      <c r="A81" s="58">
        <v>41656</v>
      </c>
      <c r="B81" s="60">
        <v>24.984374999999989</v>
      </c>
      <c r="C81" s="60">
        <v>24.296875000000011</v>
      </c>
      <c r="D81" s="60">
        <f>DailyDemandData!C81</f>
        <v>25.8</v>
      </c>
      <c r="E81" s="60">
        <f>DailyDemandData!E81</f>
        <v>24.5</v>
      </c>
      <c r="F81" s="60"/>
      <c r="G81" s="60">
        <v>32.409375000000004</v>
      </c>
      <c r="H81" s="60">
        <f>DailyDemandData!G81</f>
        <v>35.5</v>
      </c>
      <c r="I81" s="60">
        <v>31.354166666666668</v>
      </c>
      <c r="J81" s="54">
        <f>DailyDemandData!I81</f>
        <v>34.75</v>
      </c>
      <c r="AF81" s="58">
        <v>41503</v>
      </c>
      <c r="AG81" s="59">
        <v>1409</v>
      </c>
      <c r="AH81" s="60">
        <v>10.158333333333333</v>
      </c>
      <c r="AI81" s="54">
        <v>8879</v>
      </c>
      <c r="AJ81" s="61">
        <v>17.658333333333335</v>
      </c>
    </row>
    <row r="82" spans="1:36" ht="13.5" thickBot="1" x14ac:dyDescent="0.25">
      <c r="A82" s="58">
        <v>41657</v>
      </c>
      <c r="B82" s="60">
        <v>24.58541666666666</v>
      </c>
      <c r="C82" s="60">
        <v>24.145833333333332</v>
      </c>
      <c r="D82" s="60">
        <f>DailyDemandData!C82</f>
        <v>25.25</v>
      </c>
      <c r="E82" s="60">
        <f>DailyDemandData!E82</f>
        <v>24</v>
      </c>
      <c r="F82" s="60"/>
      <c r="G82" s="60">
        <v>24.271874999999994</v>
      </c>
      <c r="H82" s="60">
        <f>DailyDemandData!G82</f>
        <v>26.1</v>
      </c>
      <c r="I82" s="60">
        <v>21.291666666666668</v>
      </c>
      <c r="J82" s="54">
        <f>DailyDemandData!I82</f>
        <v>22.75</v>
      </c>
      <c r="AF82" s="58">
        <v>41504</v>
      </c>
      <c r="AG82" s="59">
        <v>1488</v>
      </c>
      <c r="AH82" s="60">
        <v>10.120833333333332</v>
      </c>
      <c r="AI82" s="54">
        <v>9065</v>
      </c>
      <c r="AJ82" s="61">
        <v>16.706250000000004</v>
      </c>
    </row>
    <row r="83" spans="1:36" ht="13.5" thickBot="1" x14ac:dyDescent="0.25">
      <c r="A83" s="58">
        <v>41658</v>
      </c>
      <c r="B83" s="60">
        <v>24.961458333333329</v>
      </c>
      <c r="C83" s="60">
        <v>23.966666666666658</v>
      </c>
      <c r="D83" s="60">
        <f>DailyDemandData!C83</f>
        <v>25.950000000000003</v>
      </c>
      <c r="E83" s="60">
        <f>DailyDemandData!E83</f>
        <v>25.299999999999997</v>
      </c>
      <c r="F83" s="60"/>
      <c r="G83" s="60">
        <v>21.580208333333331</v>
      </c>
      <c r="H83" s="60">
        <f>DailyDemandData!G83</f>
        <v>22.75</v>
      </c>
      <c r="I83" s="60">
        <v>19.156250000000004</v>
      </c>
      <c r="J83" s="54">
        <f>DailyDemandData!I83</f>
        <v>19.5</v>
      </c>
      <c r="AF83" s="58">
        <v>41505</v>
      </c>
      <c r="AG83" s="59">
        <v>1534</v>
      </c>
      <c r="AH83" s="60">
        <v>8.3604166666666675</v>
      </c>
      <c r="AI83" s="54">
        <v>10445</v>
      </c>
      <c r="AJ83" s="61">
        <v>15.440624999999995</v>
      </c>
    </row>
    <row r="84" spans="1:36" ht="13.5" thickBot="1" x14ac:dyDescent="0.25">
      <c r="A84" s="58">
        <v>41659</v>
      </c>
      <c r="B84" s="60">
        <v>26.474999999999994</v>
      </c>
      <c r="C84" s="60">
        <v>22.402083333333334</v>
      </c>
      <c r="D84" s="60">
        <f>DailyDemandData!C84</f>
        <v>27</v>
      </c>
      <c r="E84" s="60">
        <f>DailyDemandData!E84</f>
        <v>23.799999999999997</v>
      </c>
      <c r="F84" s="60"/>
      <c r="G84" s="60">
        <v>21.3</v>
      </c>
      <c r="H84" s="60">
        <f>DailyDemandData!G84</f>
        <v>22.85</v>
      </c>
      <c r="I84" s="60">
        <v>20.477083333333344</v>
      </c>
      <c r="J84" s="54">
        <f>DailyDemandData!I84</f>
        <v>20.9</v>
      </c>
      <c r="AF84" s="58">
        <v>41506</v>
      </c>
      <c r="AG84" s="59">
        <v>1575</v>
      </c>
      <c r="AH84" s="60">
        <v>5.4812500000000002</v>
      </c>
      <c r="AI84" s="54">
        <v>11187</v>
      </c>
      <c r="AJ84" s="61">
        <v>11.178125</v>
      </c>
    </row>
    <row r="85" spans="1:36" ht="13.5" thickBot="1" x14ac:dyDescent="0.25">
      <c r="A85" s="58">
        <v>41660</v>
      </c>
      <c r="B85" s="60">
        <v>28.262499999999999</v>
      </c>
      <c r="C85" s="60">
        <v>22.199999999999992</v>
      </c>
      <c r="D85" s="60">
        <f>DailyDemandData!C85</f>
        <v>28.25</v>
      </c>
      <c r="E85" s="60">
        <f>DailyDemandData!E85</f>
        <v>22.4</v>
      </c>
      <c r="F85" s="60"/>
      <c r="G85" s="60">
        <v>19.662500000000005</v>
      </c>
      <c r="H85" s="60">
        <f>DailyDemandData!G85</f>
        <v>20.6</v>
      </c>
      <c r="I85" s="60">
        <v>18.857291666666669</v>
      </c>
      <c r="J85" s="54">
        <f>DailyDemandData!I85</f>
        <v>20.25</v>
      </c>
      <c r="AF85" s="58">
        <v>41507</v>
      </c>
      <c r="AG85" s="59">
        <v>1637</v>
      </c>
      <c r="AH85" s="60">
        <v>7.3916666666666684</v>
      </c>
      <c r="AI85" s="54">
        <v>10975</v>
      </c>
      <c r="AJ85" s="61">
        <v>11.961458333333331</v>
      </c>
    </row>
    <row r="86" spans="1:36" ht="13.5" thickBot="1" x14ac:dyDescent="0.25">
      <c r="A86" s="58">
        <v>41661</v>
      </c>
      <c r="B86" s="60">
        <v>28.307291666666671</v>
      </c>
      <c r="C86" s="60">
        <v>21.403124999999999</v>
      </c>
      <c r="D86" s="60">
        <f>DailyDemandData!C86</f>
        <v>30.4</v>
      </c>
      <c r="E86" s="60">
        <f>DailyDemandData!E86</f>
        <v>21.3</v>
      </c>
      <c r="F86" s="60"/>
      <c r="G86" s="60">
        <v>21.575000000000006</v>
      </c>
      <c r="H86" s="60">
        <f>DailyDemandData!G86</f>
        <v>22.15</v>
      </c>
      <c r="I86" s="60">
        <v>19.107291666666669</v>
      </c>
      <c r="J86" s="54">
        <f>DailyDemandData!I86</f>
        <v>20.25</v>
      </c>
      <c r="AF86" s="58">
        <v>41508</v>
      </c>
      <c r="AG86" s="59">
        <v>1538</v>
      </c>
      <c r="AH86" s="60">
        <v>8.7375000000000007</v>
      </c>
      <c r="AI86" s="54">
        <v>10893</v>
      </c>
      <c r="AJ86" s="61">
        <v>12.616666666666667</v>
      </c>
    </row>
    <row r="87" spans="1:36" ht="13.5" thickBot="1" x14ac:dyDescent="0.25">
      <c r="A87" s="58">
        <v>41662</v>
      </c>
      <c r="B87" s="60">
        <v>23.739583333333332</v>
      </c>
      <c r="C87" s="60">
        <v>22.55520833333334</v>
      </c>
      <c r="D87" s="60">
        <f>DailyDemandData!C87</f>
        <v>27</v>
      </c>
      <c r="E87" s="60">
        <f>DailyDemandData!E87</f>
        <v>22.45</v>
      </c>
      <c r="F87" s="60"/>
      <c r="G87" s="60">
        <v>26.241666666666664</v>
      </c>
      <c r="H87" s="60">
        <f>DailyDemandData!G87</f>
        <v>26.95</v>
      </c>
      <c r="I87" s="60">
        <v>21.197916666666671</v>
      </c>
      <c r="J87" s="54">
        <f>DailyDemandData!I87</f>
        <v>22</v>
      </c>
      <c r="AF87" s="58">
        <v>41509</v>
      </c>
      <c r="AG87" s="59">
        <v>1507</v>
      </c>
      <c r="AH87" s="60">
        <v>8.9437500000000014</v>
      </c>
      <c r="AI87" s="54">
        <v>10138</v>
      </c>
      <c r="AJ87" s="61">
        <v>15.115625</v>
      </c>
    </row>
    <row r="88" spans="1:36" ht="13.5" thickBot="1" x14ac:dyDescent="0.25">
      <c r="A88" s="58">
        <v>41663</v>
      </c>
      <c r="B88" s="60">
        <v>24.192708333333332</v>
      </c>
      <c r="C88" s="60">
        <v>23.080208333333335</v>
      </c>
      <c r="D88" s="60">
        <f>DailyDemandData!C88</f>
        <v>24.95</v>
      </c>
      <c r="E88" s="60">
        <f>DailyDemandData!E88</f>
        <v>23</v>
      </c>
      <c r="F88" s="60"/>
      <c r="G88" s="60">
        <v>21.610416666666669</v>
      </c>
      <c r="H88" s="60">
        <f>DailyDemandData!G88</f>
        <v>23.700000000000003</v>
      </c>
      <c r="I88" s="60">
        <v>19.775000000000002</v>
      </c>
      <c r="J88" s="54">
        <f>DailyDemandData!I88</f>
        <v>19.95</v>
      </c>
      <c r="AF88" s="58">
        <v>41510</v>
      </c>
      <c r="AG88" s="59">
        <v>1400</v>
      </c>
      <c r="AH88" s="60">
        <v>12.676041666666668</v>
      </c>
      <c r="AI88" s="54">
        <v>8921</v>
      </c>
      <c r="AJ88" s="61">
        <v>16.240624999999998</v>
      </c>
    </row>
    <row r="89" spans="1:36" ht="13.5" thickBot="1" x14ac:dyDescent="0.25">
      <c r="A89" s="58">
        <v>41664</v>
      </c>
      <c r="B89" s="60">
        <v>25.024999999999991</v>
      </c>
      <c r="C89" s="60">
        <v>21.173958333333328</v>
      </c>
      <c r="D89" s="60">
        <f>DailyDemandData!C89</f>
        <v>26.15</v>
      </c>
      <c r="E89" s="60">
        <f>DailyDemandData!E89</f>
        <v>22.3</v>
      </c>
      <c r="F89" s="60"/>
      <c r="G89" s="60">
        <v>20.396874999999998</v>
      </c>
      <c r="H89" s="60">
        <f>DailyDemandData!G89</f>
        <v>21.05</v>
      </c>
      <c r="I89" s="60">
        <v>17.703125000000004</v>
      </c>
      <c r="J89" s="54">
        <f>DailyDemandData!I89</f>
        <v>18.25</v>
      </c>
      <c r="AF89" s="58">
        <v>41511</v>
      </c>
      <c r="AG89" s="59">
        <v>1403</v>
      </c>
      <c r="AH89" s="60">
        <v>13.041666666666671</v>
      </c>
      <c r="AI89" s="54">
        <v>8912</v>
      </c>
      <c r="AJ89" s="61">
        <v>15.176041666666668</v>
      </c>
    </row>
    <row r="90" spans="1:36" ht="13.5" thickBot="1" x14ac:dyDescent="0.25">
      <c r="A90" s="58">
        <v>41665</v>
      </c>
      <c r="B90" s="60">
        <v>23.877083333333335</v>
      </c>
      <c r="C90" s="60">
        <v>19.723958333333332</v>
      </c>
      <c r="D90" s="60">
        <f>DailyDemandData!C90</f>
        <v>24.95</v>
      </c>
      <c r="E90" s="60">
        <f>DailyDemandData!E90</f>
        <v>19.75</v>
      </c>
      <c r="F90" s="60"/>
      <c r="G90" s="60">
        <v>25.631250000000005</v>
      </c>
      <c r="H90" s="60">
        <f>DailyDemandData!G90</f>
        <v>26.1</v>
      </c>
      <c r="I90" s="60">
        <v>20.576041666666672</v>
      </c>
      <c r="J90" s="54">
        <f>DailyDemandData!I90</f>
        <v>20.100000000000001</v>
      </c>
      <c r="AF90" s="58">
        <v>41512</v>
      </c>
      <c r="AG90" s="59">
        <v>1467</v>
      </c>
      <c r="AH90" s="60">
        <v>11.907291666666666</v>
      </c>
      <c r="AI90" s="54">
        <v>9809</v>
      </c>
      <c r="AJ90" s="61">
        <v>15.541666666666663</v>
      </c>
    </row>
    <row r="91" spans="1:36" ht="13.5" thickBot="1" x14ac:dyDescent="0.25">
      <c r="A91" s="58">
        <v>41666</v>
      </c>
      <c r="B91" s="60">
        <v>23.330208333333331</v>
      </c>
      <c r="C91" s="60">
        <v>21.278124999999996</v>
      </c>
      <c r="D91" s="60">
        <f>DailyDemandData!C91</f>
        <v>24.200000000000003</v>
      </c>
      <c r="E91" s="60">
        <f>DailyDemandData!E91</f>
        <v>20.75</v>
      </c>
      <c r="F91" s="60"/>
      <c r="G91" s="60">
        <v>29.528125000000014</v>
      </c>
      <c r="H91" s="60">
        <f>DailyDemandData!G91</f>
        <v>28.35</v>
      </c>
      <c r="I91" s="60">
        <v>27.46875</v>
      </c>
      <c r="J91" s="54">
        <f>DailyDemandData!I91</f>
        <v>26.099999999999998</v>
      </c>
      <c r="AF91" s="58">
        <v>41513</v>
      </c>
      <c r="AG91" s="59">
        <v>1480</v>
      </c>
      <c r="AH91" s="60">
        <v>11.482291666666667</v>
      </c>
      <c r="AI91" s="54">
        <v>9584</v>
      </c>
      <c r="AJ91" s="61">
        <v>15.771875</v>
      </c>
    </row>
    <row r="92" spans="1:36" ht="13.5" thickBot="1" x14ac:dyDescent="0.25">
      <c r="A92" s="58">
        <v>41667</v>
      </c>
      <c r="B92" s="60">
        <v>22.597916666666666</v>
      </c>
      <c r="C92" s="60">
        <v>23.234375000000004</v>
      </c>
      <c r="D92" s="60">
        <f>DailyDemandData!C92</f>
        <v>24.1</v>
      </c>
      <c r="E92" s="60">
        <f>DailyDemandData!E92</f>
        <v>23.05</v>
      </c>
      <c r="F92" s="60"/>
      <c r="G92" s="60">
        <v>30.497916666666669</v>
      </c>
      <c r="H92" s="60">
        <f>DailyDemandData!G92</f>
        <v>31.65</v>
      </c>
      <c r="I92" s="60">
        <v>30.06145833333332</v>
      </c>
      <c r="J92" s="54">
        <f>DailyDemandData!I92</f>
        <v>33.25</v>
      </c>
      <c r="AF92" s="58">
        <v>41514</v>
      </c>
      <c r="AG92" s="59">
        <v>1457</v>
      </c>
      <c r="AH92" s="60">
        <v>7.8510416666666645</v>
      </c>
      <c r="AI92" s="54">
        <v>9361</v>
      </c>
      <c r="AJ92" s="61">
        <v>16.415624999999995</v>
      </c>
    </row>
    <row r="93" spans="1:36" ht="13.5" thickBot="1" x14ac:dyDescent="0.25">
      <c r="A93" s="58">
        <v>41668</v>
      </c>
      <c r="B93" s="60">
        <v>22.685416666666665</v>
      </c>
      <c r="C93" s="60">
        <v>23.763541666666669</v>
      </c>
      <c r="D93" s="60">
        <f>DailyDemandData!C93</f>
        <v>23.549999999999997</v>
      </c>
      <c r="E93" s="60">
        <f>DailyDemandData!E93</f>
        <v>24.700000000000003</v>
      </c>
      <c r="F93" s="60"/>
      <c r="G93" s="60">
        <v>24.676041666666659</v>
      </c>
      <c r="H93" s="60">
        <f>DailyDemandData!G93</f>
        <v>25.05</v>
      </c>
      <c r="I93" s="60">
        <v>20.350000000000005</v>
      </c>
      <c r="J93" s="54">
        <f>DailyDemandData!I93</f>
        <v>21.75</v>
      </c>
      <c r="AF93" s="58">
        <v>41515</v>
      </c>
      <c r="AG93" s="59">
        <v>1482</v>
      </c>
      <c r="AH93" s="60">
        <v>10.732291666666667</v>
      </c>
      <c r="AI93" s="54">
        <v>9538</v>
      </c>
      <c r="AJ93" s="61">
        <v>16.715625000000006</v>
      </c>
    </row>
    <row r="94" spans="1:36" ht="13.5" thickBot="1" x14ac:dyDescent="0.25">
      <c r="A94" s="58">
        <v>41669</v>
      </c>
      <c r="B94" s="60">
        <v>24.044791666666665</v>
      </c>
      <c r="C94" s="60">
        <v>24.099999999999994</v>
      </c>
      <c r="D94" s="60">
        <f>DailyDemandData!C94</f>
        <v>24.9</v>
      </c>
      <c r="E94" s="60">
        <f>DailyDemandData!E94</f>
        <v>24.799999999999997</v>
      </c>
      <c r="F94" s="60"/>
      <c r="G94" s="60">
        <v>28.233333333333331</v>
      </c>
      <c r="H94" s="60">
        <f>DailyDemandData!G94</f>
        <v>29.200000000000003</v>
      </c>
      <c r="I94" s="60">
        <v>22.145833333333332</v>
      </c>
      <c r="J94" s="54">
        <f>DailyDemandData!I94</f>
        <v>23</v>
      </c>
      <c r="AF94" s="58">
        <v>41516</v>
      </c>
      <c r="AG94" s="59">
        <v>1352</v>
      </c>
      <c r="AH94" s="60">
        <v>14.123958333333333</v>
      </c>
      <c r="AI94" s="54">
        <v>8925</v>
      </c>
      <c r="AJ94" s="61">
        <v>20.046875</v>
      </c>
    </row>
    <row r="95" spans="1:36" ht="13.5" thickBot="1" x14ac:dyDescent="0.25">
      <c r="A95" s="58">
        <v>41670</v>
      </c>
      <c r="B95" s="60">
        <v>24.105208333333337</v>
      </c>
      <c r="C95" s="60">
        <v>24.126041666666666</v>
      </c>
      <c r="D95" s="60">
        <f>DailyDemandData!C95</f>
        <v>24.799999999999997</v>
      </c>
      <c r="E95" s="60">
        <f>DailyDemandData!E95</f>
        <v>24.3</v>
      </c>
      <c r="F95" s="60"/>
      <c r="G95" s="60">
        <v>29.466666666666679</v>
      </c>
      <c r="H95" s="60">
        <f>DailyDemandData!G95</f>
        <v>29.25</v>
      </c>
      <c r="I95" s="60">
        <v>22.343750000000004</v>
      </c>
      <c r="J95" s="54">
        <f>DailyDemandData!I95</f>
        <v>22.8</v>
      </c>
      <c r="AF95" s="58">
        <v>41517</v>
      </c>
      <c r="AG95" s="59">
        <v>1294</v>
      </c>
      <c r="AH95" s="60">
        <v>14.009374999999999</v>
      </c>
      <c r="AI95" s="54">
        <v>8354</v>
      </c>
      <c r="AJ95" s="61">
        <v>18.130208333333336</v>
      </c>
    </row>
    <row r="96" spans="1:36" ht="13.5" thickBot="1" x14ac:dyDescent="0.25">
      <c r="A96" s="58">
        <v>41671</v>
      </c>
      <c r="B96" s="60">
        <v>24.383333333333336</v>
      </c>
      <c r="C96" s="60">
        <v>23.8125</v>
      </c>
      <c r="D96" s="60">
        <f>DailyDemandData!C96</f>
        <v>25.15</v>
      </c>
      <c r="E96" s="60">
        <f>DailyDemandData!E96</f>
        <v>25.2</v>
      </c>
      <c r="F96" s="60"/>
      <c r="G96" s="60">
        <v>33.515625000000014</v>
      </c>
      <c r="H96" s="60">
        <f>DailyDemandData!G96</f>
        <v>33.049999999999997</v>
      </c>
      <c r="I96" s="60">
        <v>23.441666666666666</v>
      </c>
      <c r="J96" s="54">
        <f>DailyDemandData!I96</f>
        <v>24.4</v>
      </c>
    </row>
    <row r="97" spans="1:10" ht="13.5" thickBot="1" x14ac:dyDescent="0.25">
      <c r="A97" s="58">
        <v>41672</v>
      </c>
      <c r="B97" s="60">
        <v>24.415625000000006</v>
      </c>
      <c r="C97" s="60">
        <v>24.056250000000002</v>
      </c>
      <c r="D97" s="60">
        <f>DailyDemandData!C97</f>
        <v>25.5</v>
      </c>
      <c r="E97" s="60">
        <f>DailyDemandData!E97</f>
        <v>24.85</v>
      </c>
      <c r="F97" s="60"/>
      <c r="G97" s="60">
        <v>37.509374999999999</v>
      </c>
      <c r="H97" s="60">
        <f>DailyDemandData!G97</f>
        <v>36.700000000000003</v>
      </c>
      <c r="I97" s="60">
        <v>28.264583333333324</v>
      </c>
      <c r="J97" s="54">
        <f>DailyDemandData!I97</f>
        <v>28.65</v>
      </c>
    </row>
    <row r="98" spans="1:10" ht="13.5" thickBot="1" x14ac:dyDescent="0.25">
      <c r="A98" s="58">
        <v>41673</v>
      </c>
      <c r="B98" s="60">
        <v>23.362500000000001</v>
      </c>
      <c r="C98" s="60">
        <v>23.764583333333334</v>
      </c>
      <c r="D98" s="60">
        <f>DailyDemandData!C98</f>
        <v>24.2</v>
      </c>
      <c r="E98" s="60">
        <f>DailyDemandData!E98</f>
        <v>24.200000000000003</v>
      </c>
      <c r="F98" s="60"/>
      <c r="G98" s="60">
        <v>23.880208333333329</v>
      </c>
      <c r="H98" s="60">
        <f>DailyDemandData!G98</f>
        <v>25.950000000000003</v>
      </c>
      <c r="I98" s="60">
        <v>23.662499999999998</v>
      </c>
      <c r="J98" s="54">
        <f>DailyDemandData!I98</f>
        <v>28.35</v>
      </c>
    </row>
    <row r="99" spans="1:10" ht="13.5" thickBot="1" x14ac:dyDescent="0.25">
      <c r="A99" s="58">
        <v>41674</v>
      </c>
      <c r="B99" s="60">
        <v>23.842708333333331</v>
      </c>
      <c r="C99" s="60">
        <v>20.733333333333331</v>
      </c>
      <c r="D99" s="60">
        <f>DailyDemandData!C99</f>
        <v>24.35</v>
      </c>
      <c r="E99" s="60">
        <f>DailyDemandData!E99</f>
        <v>22.95</v>
      </c>
      <c r="F99" s="60"/>
      <c r="G99" s="60">
        <v>21.454166666666655</v>
      </c>
      <c r="H99" s="60">
        <f>DailyDemandData!G99</f>
        <v>21.6</v>
      </c>
      <c r="I99" s="60">
        <v>19.616666666666671</v>
      </c>
      <c r="J99" s="54">
        <f>DailyDemandData!I99</f>
        <v>20.5</v>
      </c>
    </row>
    <row r="100" spans="1:10" ht="13.5" thickBot="1" x14ac:dyDescent="0.25">
      <c r="A100" s="58">
        <v>41675</v>
      </c>
      <c r="B100" s="60">
        <v>23.347916666666674</v>
      </c>
      <c r="C100" s="60">
        <v>20.342708333333334</v>
      </c>
      <c r="D100" s="60">
        <f>DailyDemandData!C100</f>
        <v>24.95</v>
      </c>
      <c r="E100" s="60">
        <f>DailyDemandData!E100</f>
        <v>21</v>
      </c>
      <c r="F100" s="60"/>
      <c r="G100" s="60">
        <v>25.964583333333326</v>
      </c>
      <c r="H100" s="60">
        <f>DailyDemandData!G100</f>
        <v>26.049999999999997</v>
      </c>
      <c r="I100" s="60">
        <v>21.868749999999995</v>
      </c>
      <c r="J100" s="54">
        <f>DailyDemandData!I100</f>
        <v>22.5</v>
      </c>
    </row>
    <row r="101" spans="1:10" ht="13.5" thickBot="1" x14ac:dyDescent="0.25">
      <c r="A101" s="58">
        <v>41676</v>
      </c>
      <c r="B101" s="60">
        <v>22.498958333333334</v>
      </c>
      <c r="C101" s="60">
        <v>19.729166666666661</v>
      </c>
      <c r="D101" s="60">
        <f>DailyDemandData!C101</f>
        <v>23.25</v>
      </c>
      <c r="E101" s="60">
        <f>DailyDemandData!E101</f>
        <v>20.200000000000003</v>
      </c>
      <c r="F101" s="60"/>
      <c r="G101" s="60">
        <v>25.140624999999996</v>
      </c>
      <c r="H101" s="60">
        <f>DailyDemandData!G101</f>
        <v>24.8</v>
      </c>
      <c r="I101" s="60">
        <v>27.192708333333332</v>
      </c>
      <c r="J101" s="54">
        <f>DailyDemandData!I101</f>
        <v>26.5</v>
      </c>
    </row>
    <row r="102" spans="1:10" ht="13.5" thickBot="1" x14ac:dyDescent="0.25">
      <c r="A102" s="58">
        <v>41677</v>
      </c>
      <c r="B102" s="60">
        <v>22.685416666666665</v>
      </c>
      <c r="C102" s="60">
        <v>21.103125000000006</v>
      </c>
      <c r="D102" s="60">
        <f>DailyDemandData!C102</f>
        <v>24.1</v>
      </c>
      <c r="E102" s="60">
        <f>DailyDemandData!E102</f>
        <v>20.45</v>
      </c>
      <c r="F102" s="60"/>
      <c r="G102" s="60">
        <v>28.012500000000003</v>
      </c>
      <c r="H102" s="60">
        <f>DailyDemandData!G102</f>
        <v>27.3</v>
      </c>
      <c r="I102" s="60">
        <v>25.813541666666666</v>
      </c>
      <c r="J102" s="54">
        <f>DailyDemandData!I102</f>
        <v>29.75</v>
      </c>
    </row>
    <row r="103" spans="1:10" ht="13.5" thickBot="1" x14ac:dyDescent="0.25">
      <c r="A103" s="58">
        <v>41678</v>
      </c>
      <c r="B103" s="60">
        <v>23.868750000000002</v>
      </c>
      <c r="C103" s="60">
        <v>23.285416666666663</v>
      </c>
      <c r="D103" s="60">
        <f>DailyDemandData!C103</f>
        <v>24.549999999999997</v>
      </c>
      <c r="E103" s="60">
        <f>DailyDemandData!E103</f>
        <v>23.35</v>
      </c>
      <c r="F103" s="60"/>
      <c r="G103" s="60">
        <v>34.130208333333336</v>
      </c>
      <c r="H103" s="60">
        <f>DailyDemandData!G103</f>
        <v>32.75</v>
      </c>
      <c r="I103" s="60">
        <v>28.543749999999999</v>
      </c>
      <c r="J103" s="54">
        <f>DailyDemandData!I103</f>
        <v>29.8</v>
      </c>
    </row>
    <row r="104" spans="1:10" ht="13.5" thickBot="1" x14ac:dyDescent="0.25">
      <c r="A104" s="58">
        <v>41679</v>
      </c>
      <c r="B104" s="60">
        <v>24.7</v>
      </c>
      <c r="C104" s="60">
        <v>23.732291666666669</v>
      </c>
      <c r="D104" s="60">
        <f>DailyDemandData!C104</f>
        <v>25.450000000000003</v>
      </c>
      <c r="E104" s="60">
        <f>DailyDemandData!E104</f>
        <v>24.1</v>
      </c>
      <c r="F104" s="60"/>
      <c r="G104" s="60">
        <v>22.932291666666668</v>
      </c>
      <c r="H104" s="60">
        <f>DailyDemandData!G104</f>
        <v>24.35</v>
      </c>
      <c r="I104" s="60">
        <v>27.692708333333332</v>
      </c>
      <c r="J104" s="54">
        <f>DailyDemandData!I104</f>
        <v>31.299999999999997</v>
      </c>
    </row>
    <row r="105" spans="1:10" ht="13.5" thickBot="1" x14ac:dyDescent="0.25">
      <c r="A105" s="58">
        <v>41680</v>
      </c>
      <c r="B105" s="60">
        <v>24.624999999999996</v>
      </c>
      <c r="C105" s="60">
        <v>22.463541666666671</v>
      </c>
      <c r="D105" s="60">
        <f>DailyDemandData!C105</f>
        <v>25.35</v>
      </c>
      <c r="E105" s="60">
        <f>DailyDemandData!E105</f>
        <v>23.9</v>
      </c>
      <c r="F105" s="60"/>
      <c r="G105" s="60">
        <v>24.313541666666666</v>
      </c>
      <c r="H105" s="60">
        <f>DailyDemandData!G105</f>
        <v>24.2</v>
      </c>
      <c r="I105" s="60">
        <v>19.616666666666671</v>
      </c>
      <c r="J105" s="54">
        <f>DailyDemandData!I105</f>
        <v>20.399999999999999</v>
      </c>
    </row>
    <row r="106" spans="1:10" ht="13.5" thickBot="1" x14ac:dyDescent="0.25">
      <c r="A106" s="58">
        <v>41681</v>
      </c>
      <c r="B106" s="60">
        <v>23.340624999999999</v>
      </c>
      <c r="C106" s="60">
        <v>22.758333333333336</v>
      </c>
      <c r="D106" s="60">
        <f>DailyDemandData!C106</f>
        <v>24.35</v>
      </c>
      <c r="E106" s="60">
        <f>DailyDemandData!E106</f>
        <v>23.9</v>
      </c>
      <c r="F106" s="60"/>
      <c r="G106" s="60">
        <v>33.262499999999996</v>
      </c>
      <c r="H106" s="60">
        <f>DailyDemandData!G106</f>
        <v>31</v>
      </c>
      <c r="I106" s="60">
        <v>20.548958333333331</v>
      </c>
      <c r="J106" s="54">
        <f>DailyDemandData!I106</f>
        <v>20.8</v>
      </c>
    </row>
    <row r="107" spans="1:10" ht="13.5" thickBot="1" x14ac:dyDescent="0.25">
      <c r="A107" s="58">
        <v>41682</v>
      </c>
      <c r="B107" s="60">
        <v>23.662500000000009</v>
      </c>
      <c r="C107" s="60">
        <v>23.570833333333326</v>
      </c>
      <c r="D107" s="60">
        <f>DailyDemandData!C107</f>
        <v>24.5</v>
      </c>
      <c r="E107" s="60">
        <f>DailyDemandData!E107</f>
        <v>24.200000000000003</v>
      </c>
      <c r="F107" s="60"/>
      <c r="G107" s="60">
        <v>35.027083333333337</v>
      </c>
      <c r="H107" s="60">
        <f>DailyDemandData!G107</f>
        <v>35.35</v>
      </c>
      <c r="I107" s="60">
        <v>22.162499999999998</v>
      </c>
      <c r="J107" s="54">
        <f>DailyDemandData!I107</f>
        <v>22.15</v>
      </c>
    </row>
    <row r="108" spans="1:10" ht="13.5" thickBot="1" x14ac:dyDescent="0.25">
      <c r="A108" s="58">
        <v>41683</v>
      </c>
      <c r="B108" s="60">
        <v>24.724999999999998</v>
      </c>
      <c r="C108" s="60">
        <v>23.692708333333329</v>
      </c>
      <c r="D108" s="60">
        <f>DailyDemandData!C108</f>
        <v>25.25</v>
      </c>
      <c r="E108" s="60">
        <f>DailyDemandData!E108</f>
        <v>24.25</v>
      </c>
      <c r="F108" s="60"/>
      <c r="G108" s="60">
        <v>24.110416666666666</v>
      </c>
      <c r="H108" s="60">
        <f>DailyDemandData!G108</f>
        <v>25.65</v>
      </c>
      <c r="I108" s="60">
        <v>23.340624999999999</v>
      </c>
      <c r="J108" s="54">
        <f>DailyDemandData!I108</f>
        <v>22.9</v>
      </c>
    </row>
    <row r="109" spans="1:10" ht="13.5" thickBot="1" x14ac:dyDescent="0.25">
      <c r="A109" s="58">
        <v>41684</v>
      </c>
      <c r="B109" s="60">
        <v>25.262500000000003</v>
      </c>
      <c r="C109" s="60">
        <v>22.073958333333334</v>
      </c>
      <c r="D109" s="60">
        <f>DailyDemandData!C109</f>
        <v>26.05</v>
      </c>
      <c r="E109" s="60">
        <f>DailyDemandData!E109</f>
        <v>22.15</v>
      </c>
      <c r="F109" s="60"/>
      <c r="G109" s="60">
        <v>22.595833333333335</v>
      </c>
      <c r="H109" s="60">
        <f>DailyDemandData!G109</f>
        <v>22.55</v>
      </c>
      <c r="I109" s="60">
        <v>23.525000000000002</v>
      </c>
      <c r="J109" s="54">
        <f>DailyDemandData!I109</f>
        <v>23.2</v>
      </c>
    </row>
    <row r="110" spans="1:10" ht="13.5" thickBot="1" x14ac:dyDescent="0.25">
      <c r="A110" s="58">
        <v>41685</v>
      </c>
      <c r="B110" s="60">
        <v>26.781250000000014</v>
      </c>
      <c r="C110" s="60">
        <v>22.554166666666664</v>
      </c>
      <c r="D110" s="60">
        <f>DailyDemandData!C110</f>
        <v>27.4</v>
      </c>
      <c r="E110" s="60">
        <f>DailyDemandData!E110</f>
        <v>22.9</v>
      </c>
      <c r="F110" s="60"/>
      <c r="G110" s="60">
        <v>21.938541666666662</v>
      </c>
      <c r="H110" s="60">
        <f>DailyDemandData!G110</f>
        <v>24.1</v>
      </c>
      <c r="I110" s="60">
        <v>23.438541666666666</v>
      </c>
      <c r="J110" s="54">
        <f>DailyDemandData!I110</f>
        <v>24.95</v>
      </c>
    </row>
    <row r="111" spans="1:10" ht="13.5" thickBot="1" x14ac:dyDescent="0.25">
      <c r="A111" s="58">
        <v>41686</v>
      </c>
      <c r="B111" s="60">
        <v>27.582291666666659</v>
      </c>
      <c r="C111" s="60">
        <v>22.658333333333331</v>
      </c>
      <c r="D111" s="60">
        <f>DailyDemandData!C111</f>
        <v>28.15</v>
      </c>
      <c r="E111" s="60">
        <f>DailyDemandData!E111</f>
        <v>23.2</v>
      </c>
      <c r="F111" s="60"/>
      <c r="G111" s="60">
        <v>19.615625000000005</v>
      </c>
      <c r="H111" s="60">
        <f>DailyDemandData!G111</f>
        <v>21.05</v>
      </c>
      <c r="I111" s="60">
        <v>19.384374999999999</v>
      </c>
      <c r="J111" s="54">
        <f>DailyDemandData!I111</f>
        <v>20.6</v>
      </c>
    </row>
    <row r="112" spans="1:10" ht="13.5" thickBot="1" x14ac:dyDescent="0.25">
      <c r="A112" s="58">
        <v>41687</v>
      </c>
      <c r="B112" s="60">
        <v>26.974999999999998</v>
      </c>
      <c r="C112" s="60">
        <v>21.230208333333334</v>
      </c>
      <c r="D112" s="60">
        <f>DailyDemandData!C112</f>
        <v>28.75</v>
      </c>
      <c r="E112" s="60">
        <f>DailyDemandData!E112</f>
        <v>22.4</v>
      </c>
      <c r="F112" s="60"/>
      <c r="G112" s="60">
        <v>19.893750000000004</v>
      </c>
      <c r="H112" s="60">
        <f>DailyDemandData!G112</f>
        <v>19.75</v>
      </c>
      <c r="I112" s="60">
        <v>19.831250000000001</v>
      </c>
      <c r="J112" s="54">
        <f>DailyDemandData!I112</f>
        <v>21.049999999999997</v>
      </c>
    </row>
    <row r="113" spans="1:10" ht="13.5" thickBot="1" x14ac:dyDescent="0.25">
      <c r="A113" s="58">
        <v>41688</v>
      </c>
      <c r="B113" s="60">
        <v>26.112500000000001</v>
      </c>
      <c r="C113" s="60">
        <v>21.840625000000003</v>
      </c>
      <c r="D113" s="60">
        <f>DailyDemandData!C113</f>
        <v>27.35</v>
      </c>
      <c r="E113" s="60">
        <f>DailyDemandData!E113</f>
        <v>21.799999999999997</v>
      </c>
      <c r="F113" s="60"/>
      <c r="G113" s="60">
        <v>20.408333333333342</v>
      </c>
      <c r="H113" s="60">
        <f>DailyDemandData!G113</f>
        <v>20.95</v>
      </c>
      <c r="I113" s="60">
        <v>21.738541666666666</v>
      </c>
      <c r="J113" s="54">
        <f>DailyDemandData!I113</f>
        <v>22.45</v>
      </c>
    </row>
    <row r="114" spans="1:10" ht="13.5" thickBot="1" x14ac:dyDescent="0.25">
      <c r="A114" s="58">
        <v>41689</v>
      </c>
      <c r="B114" s="60">
        <v>27.132291666666671</v>
      </c>
      <c r="C114" s="60">
        <v>23.683333333333334</v>
      </c>
      <c r="D114" s="60">
        <f>DailyDemandData!C114</f>
        <v>27.45</v>
      </c>
      <c r="E114" s="60">
        <f>DailyDemandData!E114</f>
        <v>24.8</v>
      </c>
      <c r="F114" s="60"/>
      <c r="G114" s="60">
        <v>17.004166666666663</v>
      </c>
      <c r="H114" s="60">
        <f>DailyDemandData!G114</f>
        <v>17.95</v>
      </c>
      <c r="I114" s="60">
        <v>18.863541666666663</v>
      </c>
      <c r="J114" s="54">
        <f>DailyDemandData!I114</f>
        <v>21.45</v>
      </c>
    </row>
    <row r="115" spans="1:10" ht="13.5" thickBot="1" x14ac:dyDescent="0.25">
      <c r="A115" s="58">
        <v>41690</v>
      </c>
      <c r="B115" s="60">
        <v>28.201041666666658</v>
      </c>
      <c r="C115" s="60">
        <v>23.170833333333331</v>
      </c>
      <c r="D115" s="60">
        <f>DailyDemandData!C115</f>
        <v>29.5</v>
      </c>
      <c r="E115" s="60">
        <f>DailyDemandData!E115</f>
        <v>24.75</v>
      </c>
      <c r="F115" s="60"/>
      <c r="G115" s="60">
        <v>15.571875000000004</v>
      </c>
      <c r="H115" s="60">
        <f>DailyDemandData!G115</f>
        <v>15.9</v>
      </c>
      <c r="I115" s="60">
        <v>16.106249999999999</v>
      </c>
      <c r="J115" s="54">
        <f>DailyDemandData!I115</f>
        <v>16.7</v>
      </c>
    </row>
    <row r="116" spans="1:10" ht="13.5" thickBot="1" x14ac:dyDescent="0.25">
      <c r="A116" s="58">
        <v>41691</v>
      </c>
      <c r="B116" s="60">
        <v>27.516666666666669</v>
      </c>
      <c r="C116" s="60">
        <v>21.601041666666664</v>
      </c>
      <c r="D116" s="60">
        <f>DailyDemandData!C116</f>
        <v>29.3</v>
      </c>
      <c r="E116" s="60">
        <f>DailyDemandData!E116</f>
        <v>22.5</v>
      </c>
      <c r="F116" s="60"/>
      <c r="G116" s="60">
        <v>16.367708333333333</v>
      </c>
      <c r="H116" s="60">
        <f>DailyDemandData!G116</f>
        <v>17.350000000000001</v>
      </c>
      <c r="I116" s="60">
        <v>16.450000000000003</v>
      </c>
      <c r="J116" s="54">
        <f>DailyDemandData!I116</f>
        <v>17</v>
      </c>
    </row>
    <row r="117" spans="1:10" ht="13.5" thickBot="1" x14ac:dyDescent="0.25">
      <c r="A117" s="58">
        <v>41692</v>
      </c>
      <c r="B117" s="60">
        <v>24.407291666666662</v>
      </c>
      <c r="C117" s="60">
        <v>21.411458333333332</v>
      </c>
      <c r="D117" s="60">
        <f>DailyDemandData!C117</f>
        <v>25.299999999999997</v>
      </c>
      <c r="E117" s="60">
        <f>DailyDemandData!E117</f>
        <v>22.1</v>
      </c>
      <c r="F117" s="60"/>
      <c r="G117" s="60">
        <v>17.626041666666669</v>
      </c>
      <c r="H117" s="60">
        <f>DailyDemandData!G117</f>
        <v>18.25</v>
      </c>
      <c r="I117" s="60">
        <v>16.884374999999999</v>
      </c>
      <c r="J117" s="54">
        <f>DailyDemandData!I117</f>
        <v>17.2</v>
      </c>
    </row>
    <row r="118" spans="1:10" ht="13.5" thickBot="1" x14ac:dyDescent="0.25">
      <c r="A118" s="58">
        <v>41693</v>
      </c>
      <c r="B118" s="60">
        <v>24.287499999999998</v>
      </c>
      <c r="C118" s="60">
        <v>22.229166666666661</v>
      </c>
      <c r="D118" s="60">
        <f>DailyDemandData!C118</f>
        <v>25.7</v>
      </c>
      <c r="E118" s="60">
        <f>DailyDemandData!E118</f>
        <v>23.05</v>
      </c>
      <c r="F118" s="60"/>
      <c r="G118" s="60">
        <v>19.927083333333336</v>
      </c>
      <c r="H118" s="60">
        <f>DailyDemandData!G118</f>
        <v>20.149999999999999</v>
      </c>
      <c r="I118" s="60">
        <v>18.448958333333334</v>
      </c>
      <c r="J118" s="54">
        <f>DailyDemandData!I118</f>
        <v>19</v>
      </c>
    </row>
    <row r="119" spans="1:10" ht="13.5" thickBot="1" x14ac:dyDescent="0.25">
      <c r="A119" s="58">
        <v>41694</v>
      </c>
      <c r="B119" s="60">
        <v>23.047916666666669</v>
      </c>
      <c r="C119" s="60">
        <v>22.622916666666665</v>
      </c>
      <c r="D119" s="60">
        <f>DailyDemandData!C119</f>
        <v>24.05</v>
      </c>
      <c r="E119" s="60">
        <f>DailyDemandData!E119</f>
        <v>22.75</v>
      </c>
      <c r="F119" s="60"/>
      <c r="G119" s="60">
        <v>21.689583333333335</v>
      </c>
      <c r="H119" s="60">
        <f>DailyDemandData!G119</f>
        <v>21.6</v>
      </c>
      <c r="I119" s="60">
        <v>19.192708333333332</v>
      </c>
      <c r="J119" s="54">
        <f>DailyDemandData!I119</f>
        <v>19.899999999999999</v>
      </c>
    </row>
    <row r="120" spans="1:10" ht="13.5" thickBot="1" x14ac:dyDescent="0.25">
      <c r="A120" s="58">
        <v>41695</v>
      </c>
      <c r="B120" s="60">
        <v>23.765625</v>
      </c>
      <c r="C120" s="60">
        <v>23.070833333333336</v>
      </c>
      <c r="D120" s="60">
        <f>DailyDemandData!C120</f>
        <v>24.75</v>
      </c>
      <c r="E120" s="60">
        <f>DailyDemandData!E120</f>
        <v>23.1</v>
      </c>
      <c r="F120" s="60"/>
      <c r="G120" s="60">
        <v>19.321875000000002</v>
      </c>
      <c r="H120" s="60">
        <f>DailyDemandData!G120</f>
        <v>19.600000000000001</v>
      </c>
      <c r="I120" s="60">
        <v>22.275000000000002</v>
      </c>
      <c r="J120" s="54">
        <f>DailyDemandData!I120</f>
        <v>24.25</v>
      </c>
    </row>
    <row r="121" spans="1:10" ht="13.5" thickBot="1" x14ac:dyDescent="0.25">
      <c r="A121" s="58">
        <v>41696</v>
      </c>
      <c r="B121" s="60">
        <v>23.219791666666666</v>
      </c>
      <c r="C121" s="60">
        <v>24.426041666666674</v>
      </c>
      <c r="D121" s="60">
        <f>DailyDemandData!C121</f>
        <v>24.3</v>
      </c>
      <c r="E121" s="60">
        <f>DailyDemandData!E121</f>
        <v>26.049999999999997</v>
      </c>
      <c r="F121" s="60"/>
      <c r="G121" s="60">
        <v>18.204166666666666</v>
      </c>
      <c r="H121" s="60">
        <f>DailyDemandData!G121</f>
        <v>19.600000000000001</v>
      </c>
      <c r="I121" s="60">
        <v>18.000000000000004</v>
      </c>
      <c r="J121" s="54">
        <f>DailyDemandData!I121</f>
        <v>18.850000000000001</v>
      </c>
    </row>
    <row r="122" spans="1:10" ht="13.5" thickBot="1" x14ac:dyDescent="0.25">
      <c r="A122" s="58">
        <v>41697</v>
      </c>
      <c r="B122" s="60">
        <v>24.460416666666664</v>
      </c>
      <c r="C122" s="60">
        <v>20.732291666666669</v>
      </c>
      <c r="D122" s="60">
        <f>DailyDemandData!C122</f>
        <v>25</v>
      </c>
      <c r="E122" s="60">
        <f>DailyDemandData!E122</f>
        <v>21.15</v>
      </c>
      <c r="F122" s="60"/>
      <c r="G122" s="60">
        <v>18.201041666666665</v>
      </c>
      <c r="H122" s="60">
        <f>DailyDemandData!G122</f>
        <v>18.850000000000001</v>
      </c>
      <c r="I122" s="60">
        <v>17.251041666666662</v>
      </c>
      <c r="J122" s="54">
        <f>DailyDemandData!I122</f>
        <v>18.350000000000001</v>
      </c>
    </row>
    <row r="123" spans="1:10" ht="13.5" thickBot="1" x14ac:dyDescent="0.25">
      <c r="A123" s="58">
        <v>41698</v>
      </c>
      <c r="B123" s="60">
        <v>23.994791666666668</v>
      </c>
      <c r="C123" s="60">
        <v>20.021874999999998</v>
      </c>
      <c r="D123" s="60">
        <f>DailyDemandData!C123</f>
        <v>25.75</v>
      </c>
      <c r="E123" s="60">
        <f>DailyDemandData!E123</f>
        <v>20.450000000000003</v>
      </c>
      <c r="F123" s="60"/>
      <c r="G123" s="60">
        <v>19.019791666666666</v>
      </c>
      <c r="H123" s="60">
        <f>DailyDemandData!G123</f>
        <v>20.05</v>
      </c>
      <c r="I123" s="60">
        <v>18.127083333333339</v>
      </c>
      <c r="J123" s="54">
        <f>DailyDemandData!I123</f>
        <v>18.649999999999999</v>
      </c>
    </row>
    <row r="124" spans="1:10" ht="13.5" thickBot="1" x14ac:dyDescent="0.25">
      <c r="A124" s="58">
        <v>41699</v>
      </c>
      <c r="B124" s="60">
        <v>24.083333333333339</v>
      </c>
      <c r="C124" s="60">
        <v>20.073958333333326</v>
      </c>
      <c r="D124" s="60">
        <f>DailyDemandData!C124</f>
        <v>25.15</v>
      </c>
      <c r="E124" s="60">
        <f>DailyDemandData!E124</f>
        <v>20.45</v>
      </c>
      <c r="F124" s="60"/>
      <c r="G124" s="60">
        <v>19.722916666666666</v>
      </c>
      <c r="H124" s="60">
        <f>DailyDemandData!G124</f>
        <v>19.649999999999999</v>
      </c>
      <c r="I124" s="60">
        <v>19.490625000000005</v>
      </c>
      <c r="J124" s="54">
        <f>DailyDemandData!I124</f>
        <v>20.05</v>
      </c>
    </row>
    <row r="125" spans="1:10" ht="13.5" thickBot="1" x14ac:dyDescent="0.25">
      <c r="A125" s="58">
        <v>41700</v>
      </c>
      <c r="B125" s="60">
        <v>24.407291666666662</v>
      </c>
      <c r="C125" s="60">
        <v>20.039583333333333</v>
      </c>
      <c r="D125" s="60">
        <f>DailyDemandData!C125</f>
        <v>25.1</v>
      </c>
      <c r="E125" s="60">
        <f>DailyDemandData!E125</f>
        <v>20.350000000000001</v>
      </c>
      <c r="F125" s="60"/>
      <c r="G125" s="60">
        <v>22.288541666666664</v>
      </c>
      <c r="H125" s="60">
        <f>DailyDemandData!G125</f>
        <v>22.9</v>
      </c>
      <c r="I125" s="60">
        <v>18.719791666666662</v>
      </c>
      <c r="J125" s="54">
        <f>DailyDemandData!I125</f>
        <v>20.149999999999999</v>
      </c>
    </row>
    <row r="126" spans="1:10" ht="13.5" thickBot="1" x14ac:dyDescent="0.25">
      <c r="A126" s="58">
        <v>41701</v>
      </c>
      <c r="B126" s="60">
        <v>22.329166666666669</v>
      </c>
      <c r="C126" s="60">
        <v>21.357291666666665</v>
      </c>
      <c r="D126" s="60">
        <f>DailyDemandData!C126</f>
        <v>24.05</v>
      </c>
      <c r="E126" s="60">
        <f>DailyDemandData!E126</f>
        <v>22.55</v>
      </c>
      <c r="F126" s="60"/>
      <c r="G126" s="60">
        <v>24.702083333333334</v>
      </c>
      <c r="H126" s="60">
        <f>DailyDemandData!G126</f>
        <v>24.1</v>
      </c>
      <c r="I126" s="60">
        <v>20.039583333333329</v>
      </c>
      <c r="J126" s="54">
        <f>DailyDemandData!I126</f>
        <v>20.5</v>
      </c>
    </row>
    <row r="127" spans="1:10" ht="13.5" thickBot="1" x14ac:dyDescent="0.25">
      <c r="A127" s="58">
        <v>41702</v>
      </c>
      <c r="B127" s="60">
        <v>22.965624999999992</v>
      </c>
      <c r="C127" s="60">
        <v>21.707291666666666</v>
      </c>
      <c r="D127" s="60">
        <f>DailyDemandData!C127</f>
        <v>24.05</v>
      </c>
      <c r="E127" s="60">
        <f>DailyDemandData!E127</f>
        <v>22.2</v>
      </c>
      <c r="F127" s="60"/>
      <c r="G127" s="60">
        <v>27.578125000000004</v>
      </c>
      <c r="H127" s="60">
        <f>DailyDemandData!G127</f>
        <v>27.549999999999997</v>
      </c>
      <c r="I127" s="60">
        <v>25.358333333333334</v>
      </c>
      <c r="J127" s="54">
        <f>DailyDemandData!I127</f>
        <v>24.85</v>
      </c>
    </row>
    <row r="128" spans="1:10" ht="13.5" thickBot="1" x14ac:dyDescent="0.25">
      <c r="A128" s="58">
        <v>41703</v>
      </c>
      <c r="B128" s="60">
        <v>22.136458333333323</v>
      </c>
      <c r="C128" s="60">
        <v>22.359374999999996</v>
      </c>
      <c r="D128" s="60">
        <f>DailyDemandData!C128</f>
        <v>23.45</v>
      </c>
      <c r="E128" s="60">
        <f>DailyDemandData!E128</f>
        <v>22.8</v>
      </c>
      <c r="F128" s="60"/>
      <c r="G128" s="60">
        <v>19.536458333333325</v>
      </c>
      <c r="H128" s="60">
        <f>DailyDemandData!G128</f>
        <v>20.75</v>
      </c>
      <c r="I128" s="60">
        <v>19.995833333333337</v>
      </c>
      <c r="J128" s="54">
        <f>DailyDemandData!I128</f>
        <v>21.25</v>
      </c>
    </row>
    <row r="129" spans="1:10" ht="13.5" thickBot="1" x14ac:dyDescent="0.25">
      <c r="A129" s="58">
        <v>41704</v>
      </c>
      <c r="B129" s="60">
        <v>22.426041666666666</v>
      </c>
      <c r="C129" s="60">
        <v>22.645833333333339</v>
      </c>
      <c r="D129" s="60">
        <f>DailyDemandData!C129</f>
        <v>23.55</v>
      </c>
      <c r="E129" s="60">
        <f>DailyDemandData!E129</f>
        <v>23.9</v>
      </c>
      <c r="F129" s="60"/>
      <c r="G129" s="60">
        <v>17.53125</v>
      </c>
      <c r="H129" s="60">
        <f>DailyDemandData!G129</f>
        <v>18.7</v>
      </c>
      <c r="I129" s="60">
        <v>17.544791666666661</v>
      </c>
      <c r="J129" s="54">
        <f>DailyDemandData!I129</f>
        <v>17.850000000000001</v>
      </c>
    </row>
    <row r="130" spans="1:10" ht="13.5" thickBot="1" x14ac:dyDescent="0.25">
      <c r="A130" s="58">
        <v>41705</v>
      </c>
      <c r="B130" s="60">
        <v>22.403124999999992</v>
      </c>
      <c r="C130" s="60">
        <v>22.978124999999995</v>
      </c>
      <c r="D130" s="60">
        <f>DailyDemandData!C130</f>
        <v>23.65</v>
      </c>
      <c r="E130" s="60">
        <f>DailyDemandData!E130</f>
        <v>23.1</v>
      </c>
      <c r="F130" s="60"/>
      <c r="G130" s="60">
        <v>18.218749999999993</v>
      </c>
      <c r="H130" s="60">
        <f>DailyDemandData!G130</f>
        <v>18.8</v>
      </c>
      <c r="I130" s="60">
        <v>18.100000000000001</v>
      </c>
      <c r="J130" s="54">
        <f>DailyDemandData!I130</f>
        <v>18.700000000000003</v>
      </c>
    </row>
    <row r="131" spans="1:10" ht="13.5" thickBot="1" x14ac:dyDescent="0.25">
      <c r="A131" s="58">
        <v>41706</v>
      </c>
      <c r="B131" s="60">
        <v>23.098958333333329</v>
      </c>
      <c r="C131" s="60">
        <v>23.521874999999998</v>
      </c>
      <c r="D131" s="60">
        <f>DailyDemandData!C131</f>
        <v>23.5</v>
      </c>
      <c r="E131" s="60">
        <f>DailyDemandData!E131</f>
        <v>24.4</v>
      </c>
      <c r="F131" s="60"/>
      <c r="G131" s="60">
        <v>23.935416666666654</v>
      </c>
      <c r="H131" s="60">
        <f>DailyDemandData!G131</f>
        <v>23.45</v>
      </c>
      <c r="I131" s="60">
        <v>22.189583333333335</v>
      </c>
      <c r="J131" s="54">
        <f>DailyDemandData!I131</f>
        <v>21.7</v>
      </c>
    </row>
    <row r="132" spans="1:10" ht="13.5" thickBot="1" x14ac:dyDescent="0.25">
      <c r="A132" s="58">
        <v>41707</v>
      </c>
      <c r="B132" s="60">
        <v>22.837500000000002</v>
      </c>
      <c r="C132" s="60">
        <v>23.098958333333343</v>
      </c>
      <c r="D132" s="60">
        <f>DailyDemandData!C132</f>
        <v>23.9</v>
      </c>
      <c r="E132" s="60">
        <f>DailyDemandData!E132</f>
        <v>23.35</v>
      </c>
      <c r="F132" s="60"/>
      <c r="G132" s="60">
        <v>27.620833333333334</v>
      </c>
      <c r="H132" s="60">
        <f>DailyDemandData!G132</f>
        <v>27.9</v>
      </c>
      <c r="I132" s="60">
        <v>25.281249999999996</v>
      </c>
      <c r="J132" s="54">
        <f>DailyDemandData!I132</f>
        <v>24.8</v>
      </c>
    </row>
    <row r="133" spans="1:10" ht="13.5" thickBot="1" x14ac:dyDescent="0.25">
      <c r="A133" s="58">
        <v>41708</v>
      </c>
      <c r="B133" s="60">
        <v>23.110416666666666</v>
      </c>
      <c r="C133" s="60">
        <v>24.047916666666666</v>
      </c>
      <c r="D133" s="60">
        <f>DailyDemandData!C133</f>
        <v>24.299999999999997</v>
      </c>
      <c r="E133" s="60">
        <f>DailyDemandData!E133</f>
        <v>24.7</v>
      </c>
      <c r="F133" s="60"/>
      <c r="G133" s="60">
        <v>27.502083333333342</v>
      </c>
      <c r="H133" s="60">
        <f>DailyDemandData!G133</f>
        <v>27.75</v>
      </c>
      <c r="I133" s="60">
        <v>25.242708333333336</v>
      </c>
      <c r="J133" s="54">
        <f>DailyDemandData!I133</f>
        <v>27</v>
      </c>
    </row>
    <row r="134" spans="1:10" ht="13.5" thickBot="1" x14ac:dyDescent="0.25">
      <c r="A134" s="58">
        <v>41709</v>
      </c>
      <c r="B134" s="60">
        <v>22.511458333333337</v>
      </c>
      <c r="C134" s="60">
        <v>23.166666666666661</v>
      </c>
      <c r="D134" s="60">
        <f>DailyDemandData!C134</f>
        <v>23.9</v>
      </c>
      <c r="E134" s="60">
        <f>DailyDemandData!E134</f>
        <v>23.700000000000003</v>
      </c>
      <c r="F134" s="60"/>
      <c r="G134" s="60">
        <v>22.971874999999997</v>
      </c>
      <c r="H134" s="60">
        <f>DailyDemandData!G134</f>
        <v>27.25</v>
      </c>
      <c r="I134" s="60">
        <v>23.358333333333331</v>
      </c>
      <c r="J134" s="54">
        <f>DailyDemandData!I134</f>
        <v>25.25</v>
      </c>
    </row>
    <row r="135" spans="1:10" ht="13.5" thickBot="1" x14ac:dyDescent="0.25">
      <c r="A135" s="58">
        <v>41710</v>
      </c>
      <c r="B135" s="60">
        <v>23.082291666666677</v>
      </c>
      <c r="C135" s="60">
        <v>23.484375</v>
      </c>
      <c r="D135" s="60">
        <f>DailyDemandData!C135</f>
        <v>24.4</v>
      </c>
      <c r="E135" s="60">
        <f>DailyDemandData!E135</f>
        <v>24.2</v>
      </c>
      <c r="F135" s="60"/>
      <c r="G135" s="60">
        <v>18.622916666666665</v>
      </c>
      <c r="H135" s="60">
        <f>DailyDemandData!G135</f>
        <v>19.600000000000001</v>
      </c>
      <c r="I135" s="60">
        <v>18.439583333333331</v>
      </c>
      <c r="J135" s="54">
        <f>DailyDemandData!I135</f>
        <v>19.45</v>
      </c>
    </row>
    <row r="136" spans="1:10" ht="13.5" thickBot="1" x14ac:dyDescent="0.25">
      <c r="A136" s="58">
        <v>41711</v>
      </c>
      <c r="B136" s="60">
        <v>22.840625000000003</v>
      </c>
      <c r="C136" s="60">
        <v>21.612500000000001</v>
      </c>
      <c r="D136" s="60">
        <f>DailyDemandData!C136</f>
        <v>24.1</v>
      </c>
      <c r="E136" s="60">
        <f>DailyDemandData!E136</f>
        <v>22.75</v>
      </c>
      <c r="F136" s="60"/>
      <c r="G136" s="60">
        <v>18.55</v>
      </c>
      <c r="H136" s="60">
        <f>DailyDemandData!G136</f>
        <v>18.899999999999999</v>
      </c>
      <c r="I136" s="60">
        <v>17.928125000000001</v>
      </c>
      <c r="J136" s="54">
        <f>DailyDemandData!I136</f>
        <v>18.299999999999997</v>
      </c>
    </row>
    <row r="137" spans="1:10" ht="13.5" thickBot="1" x14ac:dyDescent="0.25">
      <c r="A137" s="58">
        <v>41712</v>
      </c>
      <c r="B137" s="60">
        <v>22.765624999999996</v>
      </c>
      <c r="C137" s="60">
        <v>22.860416666666662</v>
      </c>
      <c r="D137" s="60">
        <f>DailyDemandData!C137</f>
        <v>24.15</v>
      </c>
      <c r="E137" s="60">
        <f>DailyDemandData!E137</f>
        <v>22.8</v>
      </c>
      <c r="F137" s="60"/>
      <c r="G137" s="60">
        <v>20.393750000000001</v>
      </c>
      <c r="H137" s="60">
        <f>DailyDemandData!G137</f>
        <v>20.100000000000001</v>
      </c>
      <c r="I137" s="60">
        <v>20.338541666666668</v>
      </c>
      <c r="J137" s="54">
        <f>DailyDemandData!I137</f>
        <v>21.1</v>
      </c>
    </row>
    <row r="138" spans="1:10" ht="13.5" thickBot="1" x14ac:dyDescent="0.25">
      <c r="A138" s="58">
        <v>41713</v>
      </c>
      <c r="B138" s="60">
        <v>23.218749999999996</v>
      </c>
      <c r="C138" s="60">
        <v>22.611458333333335</v>
      </c>
      <c r="D138" s="60">
        <f>DailyDemandData!C138</f>
        <v>24.4</v>
      </c>
      <c r="E138" s="60">
        <f>DailyDemandData!E138</f>
        <v>23.05</v>
      </c>
      <c r="F138" s="60"/>
      <c r="G138" s="60">
        <v>18.868749999999999</v>
      </c>
      <c r="H138" s="60">
        <f>DailyDemandData!G138</f>
        <v>19.899999999999999</v>
      </c>
      <c r="I138" s="60">
        <v>21.888541666666665</v>
      </c>
      <c r="J138" s="54">
        <f>DailyDemandData!I138</f>
        <v>23.450000000000003</v>
      </c>
    </row>
    <row r="139" spans="1:10" ht="13.5" thickBot="1" x14ac:dyDescent="0.25">
      <c r="A139" s="58">
        <v>41714</v>
      </c>
      <c r="B139" s="60">
        <v>25.284374999999997</v>
      </c>
      <c r="C139" s="60">
        <v>22.781249999999989</v>
      </c>
      <c r="D139" s="60">
        <f>DailyDemandData!C139</f>
        <v>26.2</v>
      </c>
      <c r="E139" s="60">
        <f>DailyDemandData!E139</f>
        <v>24.25</v>
      </c>
      <c r="F139" s="60"/>
      <c r="G139" s="60">
        <v>18.339583333333334</v>
      </c>
      <c r="H139" s="60">
        <f>DailyDemandData!G139</f>
        <v>17.649999999999999</v>
      </c>
      <c r="I139" s="60">
        <v>16.432291666666661</v>
      </c>
      <c r="J139" s="54">
        <f>DailyDemandData!I139</f>
        <v>17.100000000000001</v>
      </c>
    </row>
    <row r="140" spans="1:10" ht="13.5" thickBot="1" x14ac:dyDescent="0.25">
      <c r="A140" s="58">
        <v>41715</v>
      </c>
      <c r="B140" s="60">
        <v>26.073958333333337</v>
      </c>
      <c r="C140" s="60">
        <v>20.845833333333328</v>
      </c>
      <c r="D140" s="60">
        <f>DailyDemandData!C140</f>
        <v>26.700000000000003</v>
      </c>
      <c r="E140" s="60">
        <f>DailyDemandData!E140</f>
        <v>21.55</v>
      </c>
      <c r="F140" s="60"/>
      <c r="G140" s="60">
        <v>19.009374999999995</v>
      </c>
      <c r="H140" s="60">
        <f>DailyDemandData!G140</f>
        <v>19.75</v>
      </c>
      <c r="I140" s="60">
        <v>19.231249999999999</v>
      </c>
      <c r="J140" s="54">
        <f>DailyDemandData!I140</f>
        <v>19.549999999999997</v>
      </c>
    </row>
    <row r="141" spans="1:10" ht="13.5" thickBot="1" x14ac:dyDescent="0.25">
      <c r="A141" s="58">
        <v>41716</v>
      </c>
      <c r="B141" s="60">
        <v>26.729166666666675</v>
      </c>
      <c r="C141" s="60">
        <v>22.724999999999998</v>
      </c>
      <c r="D141" s="60">
        <f>DailyDemandData!C141</f>
        <v>28.05</v>
      </c>
      <c r="E141" s="60">
        <f>DailyDemandData!E141</f>
        <v>22.9</v>
      </c>
      <c r="F141" s="60"/>
      <c r="G141" s="60">
        <v>19.658333333333335</v>
      </c>
      <c r="H141" s="60">
        <f>DailyDemandData!G141</f>
        <v>21</v>
      </c>
      <c r="I141" s="60">
        <v>19.470833333333335</v>
      </c>
      <c r="J141" s="54">
        <f>DailyDemandData!I141</f>
        <v>20.5</v>
      </c>
    </row>
    <row r="142" spans="1:10" ht="13.5" thickBot="1" x14ac:dyDescent="0.25">
      <c r="A142" s="58">
        <v>41717</v>
      </c>
      <c r="B142" s="60">
        <v>26.093750000000011</v>
      </c>
      <c r="C142" s="60">
        <v>23.770833333333329</v>
      </c>
      <c r="D142" s="60">
        <f>DailyDemandData!C142</f>
        <v>27.200000000000003</v>
      </c>
      <c r="E142" s="60">
        <f>DailyDemandData!E142</f>
        <v>23.75</v>
      </c>
      <c r="F142" s="60"/>
      <c r="G142" s="60">
        <v>19.207291666666666</v>
      </c>
      <c r="H142" s="60">
        <f>DailyDemandData!G142</f>
        <v>19.350000000000001</v>
      </c>
      <c r="I142" s="60">
        <v>17.697916666666661</v>
      </c>
      <c r="J142" s="54">
        <f>DailyDemandData!I142</f>
        <v>18.2</v>
      </c>
    </row>
    <row r="143" spans="1:10" ht="13.5" thickBot="1" x14ac:dyDescent="0.25">
      <c r="A143" s="58">
        <v>41718</v>
      </c>
      <c r="B143" s="60">
        <v>24.277083333333326</v>
      </c>
      <c r="C143" s="60">
        <v>24.00729166666666</v>
      </c>
      <c r="D143" s="60">
        <f>DailyDemandData!C143</f>
        <v>25.3</v>
      </c>
      <c r="E143" s="60">
        <f>DailyDemandData!E143</f>
        <v>24.35</v>
      </c>
      <c r="F143" s="60"/>
      <c r="G143" s="60">
        <v>23.287500000000005</v>
      </c>
      <c r="H143" s="60">
        <f>DailyDemandData!G143</f>
        <v>23.4</v>
      </c>
      <c r="I143" s="60">
        <v>21.216666666666665</v>
      </c>
      <c r="J143" s="54">
        <f>DailyDemandData!I143</f>
        <v>21.049999999999997</v>
      </c>
    </row>
    <row r="144" spans="1:10" ht="13.5" thickBot="1" x14ac:dyDescent="0.25">
      <c r="A144" s="58">
        <v>41719</v>
      </c>
      <c r="B144" s="60">
        <v>23.071874999999995</v>
      </c>
      <c r="C144" s="60">
        <v>22.710416666666664</v>
      </c>
      <c r="D144" s="60">
        <f>DailyDemandData!C144</f>
        <v>24.1</v>
      </c>
      <c r="E144" s="60">
        <f>DailyDemandData!E144</f>
        <v>23.6</v>
      </c>
      <c r="F144" s="60"/>
      <c r="G144" s="60">
        <v>17.943749999999998</v>
      </c>
      <c r="H144" s="60">
        <f>DailyDemandData!G144</f>
        <v>19.75</v>
      </c>
      <c r="I144" s="60">
        <v>19.355208333333334</v>
      </c>
      <c r="J144" s="54">
        <f>DailyDemandData!I144</f>
        <v>19.100000000000001</v>
      </c>
    </row>
    <row r="145" spans="1:10" ht="13.5" thickBot="1" x14ac:dyDescent="0.25">
      <c r="A145" s="58">
        <v>41720</v>
      </c>
      <c r="B145" s="60">
        <v>23.119791666666668</v>
      </c>
      <c r="C145" s="60">
        <v>22.520833333333332</v>
      </c>
      <c r="D145" s="60">
        <f>DailyDemandData!C145</f>
        <v>24.55</v>
      </c>
      <c r="E145" s="60">
        <f>DailyDemandData!E145</f>
        <v>22.7</v>
      </c>
      <c r="F145" s="60"/>
      <c r="G145" s="60">
        <v>15.767708333333333</v>
      </c>
      <c r="H145" s="60">
        <f>DailyDemandData!G145</f>
        <v>16.899999999999999</v>
      </c>
      <c r="I145" s="60">
        <v>16.027083333333326</v>
      </c>
      <c r="J145" s="54">
        <f>DailyDemandData!I145</f>
        <v>16.450000000000003</v>
      </c>
    </row>
    <row r="146" spans="1:10" ht="13.5" thickBot="1" x14ac:dyDescent="0.25">
      <c r="A146" s="58">
        <v>41721</v>
      </c>
      <c r="B146" s="60">
        <v>23.495833333333334</v>
      </c>
      <c r="C146" s="60">
        <v>23.134375000000006</v>
      </c>
      <c r="D146" s="60">
        <f>DailyDemandData!C146</f>
        <v>25.4</v>
      </c>
      <c r="E146" s="60">
        <f>DailyDemandData!E146</f>
        <v>23.65</v>
      </c>
      <c r="F146" s="60"/>
      <c r="G146" s="60">
        <v>15.053125</v>
      </c>
      <c r="H146" s="60">
        <f>DailyDemandData!G146</f>
        <v>16.850000000000001</v>
      </c>
      <c r="I146" s="60">
        <v>15.562499999999998</v>
      </c>
      <c r="J146" s="54">
        <f>DailyDemandData!I146</f>
        <v>16.600000000000001</v>
      </c>
    </row>
    <row r="147" spans="1:10" ht="13.5" thickBot="1" x14ac:dyDescent="0.25">
      <c r="A147" s="58">
        <v>41722</v>
      </c>
      <c r="B147" s="60">
        <v>24.012500000000006</v>
      </c>
      <c r="C147" s="60">
        <v>19.571875000000002</v>
      </c>
      <c r="D147" s="60">
        <f>DailyDemandData!C147</f>
        <v>24.450000000000003</v>
      </c>
      <c r="E147" s="60">
        <f>DailyDemandData!E147</f>
        <v>21.65</v>
      </c>
      <c r="F147" s="60"/>
      <c r="G147" s="60">
        <v>15.841666666666669</v>
      </c>
      <c r="H147" s="60">
        <f>DailyDemandData!G147</f>
        <v>16.350000000000001</v>
      </c>
      <c r="I147" s="60">
        <v>15.35416666666667</v>
      </c>
      <c r="J147" s="54">
        <f>DailyDemandData!I147</f>
        <v>15.75</v>
      </c>
    </row>
    <row r="148" spans="1:10" ht="13.5" thickBot="1" x14ac:dyDescent="0.25">
      <c r="A148" s="58">
        <v>41723</v>
      </c>
      <c r="B148" s="60">
        <v>22.201041666666665</v>
      </c>
      <c r="C148" s="60">
        <v>21.144791666666656</v>
      </c>
      <c r="D148" s="60">
        <f>DailyDemandData!C148</f>
        <v>23.15</v>
      </c>
      <c r="E148" s="60">
        <f>DailyDemandData!E148</f>
        <v>21.15</v>
      </c>
      <c r="F148" s="60"/>
      <c r="G148" s="60">
        <v>15.753124999999995</v>
      </c>
      <c r="H148" s="60">
        <f>DailyDemandData!G148</f>
        <v>16.7</v>
      </c>
      <c r="I148" s="60">
        <v>18.466666666666658</v>
      </c>
      <c r="J148" s="54">
        <f>DailyDemandData!I148</f>
        <v>18.350000000000001</v>
      </c>
    </row>
    <row r="149" spans="1:10" ht="13.5" thickBot="1" x14ac:dyDescent="0.25">
      <c r="A149" s="58">
        <v>41724</v>
      </c>
      <c r="B149" s="60">
        <v>23.563541666666662</v>
      </c>
      <c r="C149" s="60">
        <v>22.027083333333337</v>
      </c>
      <c r="D149" s="60">
        <f>DailyDemandData!C149</f>
        <v>24.45</v>
      </c>
      <c r="E149" s="60">
        <f>DailyDemandData!E149</f>
        <v>22.299999999999997</v>
      </c>
      <c r="F149" s="60"/>
      <c r="G149" s="60">
        <v>20.538541666666671</v>
      </c>
      <c r="H149" s="60">
        <f>DailyDemandData!G149</f>
        <v>20.9</v>
      </c>
      <c r="I149" s="60">
        <v>20.222916666666666</v>
      </c>
      <c r="J149" s="54">
        <f>DailyDemandData!I149</f>
        <v>20.55</v>
      </c>
    </row>
    <row r="150" spans="1:10" ht="13.5" thickBot="1" x14ac:dyDescent="0.25">
      <c r="A150" s="58">
        <v>41725</v>
      </c>
      <c r="B150" s="60">
        <v>22.229166666666661</v>
      </c>
      <c r="C150" s="60">
        <v>20.657291666666666</v>
      </c>
      <c r="D150" s="60">
        <f>DailyDemandData!C150</f>
        <v>22.450000000000003</v>
      </c>
      <c r="E150" s="60">
        <f>DailyDemandData!E150</f>
        <v>21.4</v>
      </c>
      <c r="F150" s="60"/>
      <c r="G150" s="60">
        <v>21.521874999999998</v>
      </c>
      <c r="H150" s="60">
        <f>DailyDemandData!G150</f>
        <v>22.5</v>
      </c>
      <c r="I150" s="60">
        <v>20.292708333333334</v>
      </c>
      <c r="J150" s="54">
        <f>DailyDemandData!I150</f>
        <v>21.25</v>
      </c>
    </row>
    <row r="151" spans="1:10" ht="13.5" thickBot="1" x14ac:dyDescent="0.25">
      <c r="A151" s="58">
        <v>41726</v>
      </c>
      <c r="B151" s="60">
        <v>23.766666666666666</v>
      </c>
      <c r="C151" s="60">
        <v>20.846875000000001</v>
      </c>
      <c r="D151" s="60">
        <f>DailyDemandData!C151</f>
        <v>24.799999999999997</v>
      </c>
      <c r="E151" s="60">
        <f>DailyDemandData!E151</f>
        <v>21.35</v>
      </c>
      <c r="F151" s="60"/>
      <c r="G151" s="60">
        <v>21.057291666666668</v>
      </c>
      <c r="H151" s="60">
        <f>DailyDemandData!G151</f>
        <v>21.7</v>
      </c>
      <c r="I151" s="60">
        <v>18.821874999999999</v>
      </c>
      <c r="J151" s="54">
        <f>DailyDemandData!I151</f>
        <v>19.600000000000001</v>
      </c>
    </row>
    <row r="152" spans="1:10" ht="13.5" thickBot="1" x14ac:dyDescent="0.25">
      <c r="A152" s="58">
        <v>41727</v>
      </c>
      <c r="B152" s="60">
        <v>25.759374999999995</v>
      </c>
      <c r="C152" s="60">
        <v>21.887500000000006</v>
      </c>
      <c r="D152" s="60">
        <f>DailyDemandData!C152</f>
        <v>27.200000000000003</v>
      </c>
      <c r="E152" s="60">
        <f>DailyDemandData!E152</f>
        <v>22.2</v>
      </c>
      <c r="F152" s="60"/>
      <c r="G152" s="60">
        <v>20.818750000000001</v>
      </c>
      <c r="H152" s="60">
        <f>DailyDemandData!G152</f>
        <v>22.3</v>
      </c>
      <c r="I152" s="60">
        <v>18.258333333333329</v>
      </c>
      <c r="J152" s="54">
        <f>DailyDemandData!I152</f>
        <v>18.549999999999997</v>
      </c>
    </row>
    <row r="153" spans="1:10" ht="13.5" thickBot="1" x14ac:dyDescent="0.25">
      <c r="A153" s="58">
        <v>41728</v>
      </c>
      <c r="B153" s="60">
        <v>22.831250000000008</v>
      </c>
      <c r="C153" s="60">
        <v>22.189583333333331</v>
      </c>
      <c r="D153" s="60">
        <f>DailyDemandData!C153</f>
        <v>24.15</v>
      </c>
      <c r="E153" s="60">
        <f>DailyDemandData!E153</f>
        <v>23.2</v>
      </c>
      <c r="F153" s="60"/>
      <c r="G153" s="60">
        <v>23.013541666666669</v>
      </c>
      <c r="H153" s="60">
        <f>DailyDemandData!G153</f>
        <v>22.75</v>
      </c>
      <c r="I153" s="60">
        <v>19.817708333333332</v>
      </c>
      <c r="J153" s="54">
        <f>DailyDemandData!I153</f>
        <v>20.55</v>
      </c>
    </row>
    <row r="154" spans="1:10" ht="13.5" thickBot="1" x14ac:dyDescent="0.25">
      <c r="A154" s="58">
        <v>41729</v>
      </c>
      <c r="B154" s="60">
        <v>23.487500000000001</v>
      </c>
      <c r="C154" s="60">
        <v>21.168749999999999</v>
      </c>
      <c r="D154" s="60">
        <f>DailyDemandData!C154</f>
        <v>24.8</v>
      </c>
      <c r="E154" s="60">
        <f>DailyDemandData!E154</f>
        <v>21.25</v>
      </c>
      <c r="F154" s="60"/>
      <c r="G154" s="60">
        <v>27.055208333333329</v>
      </c>
      <c r="H154" s="60">
        <f>DailyDemandData!G154</f>
        <v>24.35</v>
      </c>
      <c r="I154" s="60">
        <v>23.693749999999998</v>
      </c>
      <c r="J154" s="54">
        <f>DailyDemandData!I154</f>
        <v>23.75</v>
      </c>
    </row>
  </sheetData>
  <mergeCells count="2">
    <mergeCell ref="A2:I2"/>
    <mergeCell ref="AF2:AJ2"/>
  </mergeCells>
  <hyperlinks>
    <hyperlink ref="A1" location="TOC!A1" display="Back to TOC"/>
  </hyperlinks>
  <pageMargins left="0.70866141732283472" right="0.70866141732283472" top="0.74803149606299213" bottom="0.74803149606299213" header="0.31496062992125984" footer="0.31496062992125984"/>
  <pageSetup paperSize="8"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2:W86"/>
  <sheetViews>
    <sheetView workbookViewId="0">
      <selection activeCell="Z33" sqref="Z33"/>
    </sheetView>
  </sheetViews>
  <sheetFormatPr defaultRowHeight="12.75" x14ac:dyDescent="0.2"/>
  <cols>
    <col min="1" max="1" width="16.28515625" customWidth="1"/>
  </cols>
  <sheetData>
    <row r="2" spans="1:23" ht="20.25" x14ac:dyDescent="0.2">
      <c r="B2" s="66" t="s">
        <v>90</v>
      </c>
    </row>
    <row r="3" spans="1:23" ht="20.25" x14ac:dyDescent="0.2">
      <c r="B3" s="66" t="s">
        <v>91</v>
      </c>
    </row>
    <row r="4" spans="1:23" x14ac:dyDescent="0.2">
      <c r="B4" s="65"/>
    </row>
    <row r="5" spans="1:23" ht="13.5" thickBot="1" x14ac:dyDescent="0.25">
      <c r="B5" s="67" t="s">
        <v>92</v>
      </c>
    </row>
    <row r="6" spans="1:23" ht="13.5" thickTop="1" x14ac:dyDescent="0.2">
      <c r="B6" s="132" t="s">
        <v>7</v>
      </c>
      <c r="C6" s="135" t="s">
        <v>93</v>
      </c>
      <c r="D6" s="138" t="s">
        <v>94</v>
      </c>
      <c r="E6" s="139"/>
      <c r="F6" s="130" t="s">
        <v>95</v>
      </c>
      <c r="G6" s="130" t="s">
        <v>96</v>
      </c>
      <c r="H6" s="130" t="s">
        <v>97</v>
      </c>
      <c r="I6" s="138" t="s">
        <v>98</v>
      </c>
      <c r="J6" s="140"/>
      <c r="K6" s="139"/>
      <c r="L6" s="141">
        <v>0.375</v>
      </c>
      <c r="M6" s="142"/>
      <c r="N6" s="142"/>
      <c r="O6" s="142"/>
      <c r="P6" s="142"/>
      <c r="Q6" s="143"/>
      <c r="R6" s="141">
        <v>0.625</v>
      </c>
      <c r="S6" s="142"/>
      <c r="T6" s="142"/>
      <c r="U6" s="142"/>
      <c r="V6" s="142"/>
      <c r="W6" s="144"/>
    </row>
    <row r="7" spans="1:23" x14ac:dyDescent="0.2">
      <c r="B7" s="133"/>
      <c r="C7" s="136"/>
      <c r="D7" s="69" t="s">
        <v>99</v>
      </c>
      <c r="E7" s="70" t="s">
        <v>100</v>
      </c>
      <c r="F7" s="131"/>
      <c r="G7" s="131"/>
      <c r="H7" s="131"/>
      <c r="I7" s="68" t="s">
        <v>101</v>
      </c>
      <c r="J7" s="69" t="s">
        <v>102</v>
      </c>
      <c r="K7" s="70" t="s">
        <v>73</v>
      </c>
      <c r="L7" s="69" t="s">
        <v>103</v>
      </c>
      <c r="M7" s="69" t="s">
        <v>104</v>
      </c>
      <c r="N7" s="69" t="s">
        <v>105</v>
      </c>
      <c r="O7" s="68" t="s">
        <v>101</v>
      </c>
      <c r="P7" s="69" t="s">
        <v>102</v>
      </c>
      <c r="Q7" s="70" t="s">
        <v>106</v>
      </c>
      <c r="R7" s="69" t="s">
        <v>103</v>
      </c>
      <c r="S7" s="69" t="s">
        <v>104</v>
      </c>
      <c r="T7" s="69" t="s">
        <v>105</v>
      </c>
      <c r="U7" s="68" t="s">
        <v>101</v>
      </c>
      <c r="V7" s="69" t="s">
        <v>102</v>
      </c>
      <c r="W7" s="94" t="s">
        <v>106</v>
      </c>
    </row>
    <row r="8" spans="1:23" ht="14.25" thickBot="1" x14ac:dyDescent="0.25">
      <c r="B8" s="134"/>
      <c r="C8" s="137"/>
      <c r="D8" s="71" t="s">
        <v>107</v>
      </c>
      <c r="E8" s="72" t="s">
        <v>107</v>
      </c>
      <c r="F8" s="72" t="s">
        <v>108</v>
      </c>
      <c r="G8" s="72" t="s">
        <v>108</v>
      </c>
      <c r="H8" s="72" t="s">
        <v>109</v>
      </c>
      <c r="I8" s="145" t="s">
        <v>110</v>
      </c>
      <c r="J8" s="146"/>
      <c r="K8" s="72" t="s">
        <v>111</v>
      </c>
      <c r="L8" s="71" t="s">
        <v>107</v>
      </c>
      <c r="M8" s="71" t="s">
        <v>112</v>
      </c>
      <c r="N8" s="71" t="s">
        <v>113</v>
      </c>
      <c r="O8" s="147" t="s">
        <v>110</v>
      </c>
      <c r="P8" s="146"/>
      <c r="Q8" s="72" t="s">
        <v>114</v>
      </c>
      <c r="R8" s="71" t="s">
        <v>107</v>
      </c>
      <c r="S8" s="71" t="s">
        <v>112</v>
      </c>
      <c r="T8" s="71" t="s">
        <v>113</v>
      </c>
      <c r="U8" s="147" t="s">
        <v>110</v>
      </c>
      <c r="V8" s="146"/>
      <c r="W8" s="95" t="s">
        <v>114</v>
      </c>
    </row>
    <row r="9" spans="1:23" ht="13.5" thickBot="1" x14ac:dyDescent="0.25">
      <c r="A9" s="51">
        <v>41640</v>
      </c>
      <c r="B9" s="96">
        <v>1</v>
      </c>
      <c r="C9" s="73" t="s">
        <v>115</v>
      </c>
      <c r="D9" s="74">
        <v>22</v>
      </c>
      <c r="E9" s="73">
        <v>33</v>
      </c>
      <c r="F9" s="73"/>
      <c r="G9" s="73"/>
      <c r="H9" s="73">
        <v>0.5</v>
      </c>
      <c r="I9" s="75" t="s">
        <v>116</v>
      </c>
      <c r="J9" s="74">
        <v>43</v>
      </c>
      <c r="K9" s="76">
        <v>0.55208333333333337</v>
      </c>
      <c r="L9" s="74">
        <v>29.8</v>
      </c>
      <c r="M9" s="74">
        <v>29</v>
      </c>
      <c r="N9" s="74"/>
      <c r="O9" s="75" t="s">
        <v>117</v>
      </c>
      <c r="P9" s="74">
        <v>4</v>
      </c>
      <c r="Q9" s="77">
        <v>1006.1</v>
      </c>
      <c r="R9" s="74">
        <v>29.7</v>
      </c>
      <c r="S9" s="74">
        <v>50</v>
      </c>
      <c r="T9" s="74"/>
      <c r="U9" s="75" t="s">
        <v>118</v>
      </c>
      <c r="V9" s="74">
        <v>24</v>
      </c>
      <c r="W9" s="97">
        <v>1007</v>
      </c>
    </row>
    <row r="10" spans="1:23" ht="13.5" thickBot="1" x14ac:dyDescent="0.25">
      <c r="A10" s="51">
        <f>A9+1</f>
        <v>41641</v>
      </c>
      <c r="B10" s="96">
        <v>2</v>
      </c>
      <c r="C10" s="73" t="s">
        <v>119</v>
      </c>
      <c r="D10" s="74">
        <v>16.899999999999999</v>
      </c>
      <c r="E10" s="73">
        <v>22.7</v>
      </c>
      <c r="F10" s="78">
        <v>4.2</v>
      </c>
      <c r="G10" s="73">
        <v>13.8</v>
      </c>
      <c r="H10" s="77">
        <v>0</v>
      </c>
      <c r="I10" s="75" t="s">
        <v>120</v>
      </c>
      <c r="J10" s="74">
        <v>33</v>
      </c>
      <c r="K10" s="76">
        <v>0.60486111111111118</v>
      </c>
      <c r="L10" s="74">
        <v>17.8</v>
      </c>
      <c r="M10" s="79">
        <v>92</v>
      </c>
      <c r="N10" s="74"/>
      <c r="O10" s="75" t="s">
        <v>121</v>
      </c>
      <c r="P10" s="74">
        <v>4</v>
      </c>
      <c r="Q10" s="73">
        <v>1008.4</v>
      </c>
      <c r="R10" s="74">
        <v>21.2</v>
      </c>
      <c r="S10" s="74">
        <v>67</v>
      </c>
      <c r="T10" s="74"/>
      <c r="U10" s="75" t="s">
        <v>122</v>
      </c>
      <c r="V10" s="74">
        <v>17</v>
      </c>
      <c r="W10" s="98">
        <v>1005.1</v>
      </c>
    </row>
    <row r="11" spans="1:23" ht="13.5" thickBot="1" x14ac:dyDescent="0.25">
      <c r="A11" s="51">
        <f t="shared" ref="A11:A39" si="0">A10+1</f>
        <v>41642</v>
      </c>
      <c r="B11" s="96">
        <v>3</v>
      </c>
      <c r="C11" s="73" t="s">
        <v>123</v>
      </c>
      <c r="D11" s="74">
        <v>15.2</v>
      </c>
      <c r="E11" s="73">
        <v>22.6</v>
      </c>
      <c r="F11" s="73">
        <v>0.8</v>
      </c>
      <c r="G11" s="77">
        <v>2</v>
      </c>
      <c r="H11" s="73">
        <v>8.9</v>
      </c>
      <c r="I11" s="75" t="s">
        <v>116</v>
      </c>
      <c r="J11" s="74">
        <v>48</v>
      </c>
      <c r="K11" s="76">
        <v>0.45624999999999999</v>
      </c>
      <c r="L11" s="74">
        <v>16.600000000000001</v>
      </c>
      <c r="M11" s="74">
        <v>78</v>
      </c>
      <c r="N11" s="74"/>
      <c r="O11" s="75" t="s">
        <v>124</v>
      </c>
      <c r="P11" s="74">
        <v>11</v>
      </c>
      <c r="Q11" s="73">
        <v>1009.5</v>
      </c>
      <c r="R11" s="74">
        <v>20.2</v>
      </c>
      <c r="S11" s="74">
        <v>53</v>
      </c>
      <c r="T11" s="74"/>
      <c r="U11" s="75" t="s">
        <v>124</v>
      </c>
      <c r="V11" s="74">
        <v>20</v>
      </c>
      <c r="W11" s="97">
        <v>1010.5</v>
      </c>
    </row>
    <row r="12" spans="1:23" ht="13.5" thickBot="1" x14ac:dyDescent="0.25">
      <c r="A12" s="51">
        <f t="shared" si="0"/>
        <v>41643</v>
      </c>
      <c r="B12" s="96">
        <v>4</v>
      </c>
      <c r="C12" s="73" t="s">
        <v>125</v>
      </c>
      <c r="D12" s="74">
        <v>14.8</v>
      </c>
      <c r="E12" s="73">
        <v>22.8</v>
      </c>
      <c r="F12" s="73">
        <v>0.6</v>
      </c>
      <c r="G12" s="73"/>
      <c r="H12" s="73">
        <v>13.2</v>
      </c>
      <c r="I12" s="75" t="s">
        <v>118</v>
      </c>
      <c r="J12" s="74">
        <v>44</v>
      </c>
      <c r="K12" s="76">
        <v>0.46319444444444446</v>
      </c>
      <c r="L12" s="74">
        <v>17.3</v>
      </c>
      <c r="M12" s="74">
        <v>57</v>
      </c>
      <c r="N12" s="74"/>
      <c r="O12" s="75" t="s">
        <v>124</v>
      </c>
      <c r="P12" s="74">
        <v>19</v>
      </c>
      <c r="Q12" s="73">
        <v>1013.7</v>
      </c>
      <c r="R12" s="74">
        <v>21.3</v>
      </c>
      <c r="S12" s="74">
        <v>36</v>
      </c>
      <c r="T12" s="74"/>
      <c r="U12" s="75" t="s">
        <v>116</v>
      </c>
      <c r="V12" s="74">
        <v>24</v>
      </c>
      <c r="W12" s="97">
        <v>1012.7</v>
      </c>
    </row>
    <row r="13" spans="1:23" ht="13.5" thickBot="1" x14ac:dyDescent="0.25">
      <c r="A13" s="51">
        <f t="shared" si="0"/>
        <v>41644</v>
      </c>
      <c r="B13" s="99">
        <v>5</v>
      </c>
      <c r="C13" s="73" t="s">
        <v>126</v>
      </c>
      <c r="D13" s="74">
        <v>16</v>
      </c>
      <c r="E13" s="77">
        <v>21.7</v>
      </c>
      <c r="F13" s="73"/>
      <c r="G13" s="73"/>
      <c r="H13" s="73">
        <v>8.4</v>
      </c>
      <c r="I13" s="74" t="s">
        <v>116</v>
      </c>
      <c r="J13" s="74">
        <v>57</v>
      </c>
      <c r="K13" s="76">
        <v>0.6791666666666667</v>
      </c>
      <c r="L13" s="74">
        <v>19.100000000000001</v>
      </c>
      <c r="M13" s="74">
        <v>50</v>
      </c>
      <c r="N13" s="74"/>
      <c r="O13" s="79" t="s">
        <v>127</v>
      </c>
      <c r="P13" s="79">
        <v>22</v>
      </c>
      <c r="Q13" s="73">
        <v>1010.9</v>
      </c>
      <c r="R13" s="81">
        <v>18.399999999999999</v>
      </c>
      <c r="S13" s="79">
        <v>76</v>
      </c>
      <c r="T13" s="74"/>
      <c r="U13" s="79" t="s">
        <v>116</v>
      </c>
      <c r="V13" s="79">
        <v>26</v>
      </c>
      <c r="W13" s="97">
        <v>1011.9</v>
      </c>
    </row>
    <row r="14" spans="1:23" ht="13.5" thickBot="1" x14ac:dyDescent="0.25">
      <c r="A14" s="51">
        <f t="shared" si="0"/>
        <v>41645</v>
      </c>
      <c r="B14" s="96">
        <v>6</v>
      </c>
      <c r="C14" s="73" t="s">
        <v>128</v>
      </c>
      <c r="D14" s="74">
        <v>12.5</v>
      </c>
      <c r="E14" s="73">
        <v>22.5</v>
      </c>
      <c r="F14" s="73">
        <v>2.8</v>
      </c>
      <c r="G14" s="73">
        <v>16.2</v>
      </c>
      <c r="H14" s="73">
        <v>11</v>
      </c>
      <c r="I14" s="75" t="s">
        <v>116</v>
      </c>
      <c r="J14" s="74">
        <v>43</v>
      </c>
      <c r="K14" s="76">
        <v>0.59722222222222221</v>
      </c>
      <c r="L14" s="74">
        <v>16.399999999999999</v>
      </c>
      <c r="M14" s="74">
        <v>45</v>
      </c>
      <c r="N14" s="74"/>
      <c r="O14" s="75" t="s">
        <v>129</v>
      </c>
      <c r="P14" s="74">
        <v>20</v>
      </c>
      <c r="Q14" s="73">
        <v>1022.5</v>
      </c>
      <c r="R14" s="74">
        <v>21.1</v>
      </c>
      <c r="S14" s="74">
        <v>32</v>
      </c>
      <c r="T14" s="74"/>
      <c r="U14" s="75" t="s">
        <v>124</v>
      </c>
      <c r="V14" s="74">
        <v>15</v>
      </c>
      <c r="W14" s="100">
        <v>1022.6</v>
      </c>
    </row>
    <row r="15" spans="1:23" ht="13.5" thickBot="1" x14ac:dyDescent="0.25">
      <c r="A15" s="51">
        <f t="shared" si="0"/>
        <v>41646</v>
      </c>
      <c r="B15" s="96">
        <v>7</v>
      </c>
      <c r="C15" s="73" t="s">
        <v>130</v>
      </c>
      <c r="D15" s="81">
        <v>12.1</v>
      </c>
      <c r="E15" s="73">
        <v>23.4</v>
      </c>
      <c r="F15" s="73">
        <v>0</v>
      </c>
      <c r="G15" s="73">
        <v>6.2</v>
      </c>
      <c r="H15" s="73">
        <v>12.7</v>
      </c>
      <c r="I15" s="75" t="s">
        <v>120</v>
      </c>
      <c r="J15" s="74">
        <v>46</v>
      </c>
      <c r="K15" s="76">
        <v>0.91111111111111109</v>
      </c>
      <c r="L15" s="81">
        <v>15.2</v>
      </c>
      <c r="M15" s="74">
        <v>51</v>
      </c>
      <c r="N15" s="74"/>
      <c r="O15" s="75" t="s">
        <v>120</v>
      </c>
      <c r="P15" s="74">
        <v>15</v>
      </c>
      <c r="Q15" s="78">
        <v>1026.3</v>
      </c>
      <c r="R15" s="74">
        <v>22.4</v>
      </c>
      <c r="S15" s="74">
        <v>34</v>
      </c>
      <c r="T15" s="74"/>
      <c r="U15" s="75" t="s">
        <v>131</v>
      </c>
      <c r="V15" s="74">
        <v>19</v>
      </c>
      <c r="W15" s="97">
        <v>1022</v>
      </c>
    </row>
    <row r="16" spans="1:23" ht="13.5" thickBot="1" x14ac:dyDescent="0.25">
      <c r="A16" s="51">
        <f t="shared" si="0"/>
        <v>41647</v>
      </c>
      <c r="B16" s="96">
        <v>8</v>
      </c>
      <c r="C16" s="73" t="s">
        <v>115</v>
      </c>
      <c r="D16" s="74">
        <v>12.7</v>
      </c>
      <c r="E16" s="73">
        <v>27.7</v>
      </c>
      <c r="F16" s="73">
        <v>0</v>
      </c>
      <c r="G16" s="73">
        <v>6.2</v>
      </c>
      <c r="H16" s="78">
        <v>13.6</v>
      </c>
      <c r="I16" s="75" t="s">
        <v>132</v>
      </c>
      <c r="J16" s="74">
        <v>41</v>
      </c>
      <c r="K16" s="76">
        <v>0.97916666666666663</v>
      </c>
      <c r="L16" s="74">
        <v>17.8</v>
      </c>
      <c r="M16" s="74">
        <v>53</v>
      </c>
      <c r="N16" s="74"/>
      <c r="O16" s="75" t="s">
        <v>116</v>
      </c>
      <c r="P16" s="74">
        <v>7</v>
      </c>
      <c r="Q16" s="73">
        <v>1020.8</v>
      </c>
      <c r="R16" s="74">
        <v>26.5</v>
      </c>
      <c r="S16" s="74">
        <v>31</v>
      </c>
      <c r="T16" s="74"/>
      <c r="U16" s="75" t="s">
        <v>121</v>
      </c>
      <c r="V16" s="74">
        <v>17</v>
      </c>
      <c r="W16" s="97">
        <v>1016.6</v>
      </c>
    </row>
    <row r="17" spans="1:23" ht="13.5" thickBot="1" x14ac:dyDescent="0.25">
      <c r="A17" s="51">
        <f t="shared" si="0"/>
        <v>41648</v>
      </c>
      <c r="B17" s="96">
        <v>9</v>
      </c>
      <c r="C17" s="73" t="s">
        <v>119</v>
      </c>
      <c r="D17" s="74">
        <v>14.9</v>
      </c>
      <c r="E17" s="73">
        <v>31.4</v>
      </c>
      <c r="F17" s="73">
        <v>0</v>
      </c>
      <c r="G17" s="73">
        <v>7</v>
      </c>
      <c r="H17" s="73">
        <v>13.4</v>
      </c>
      <c r="I17" s="75" t="s">
        <v>131</v>
      </c>
      <c r="J17" s="74">
        <v>37</v>
      </c>
      <c r="K17" s="76">
        <v>0.80138888888888893</v>
      </c>
      <c r="L17" s="74">
        <v>21.7</v>
      </c>
      <c r="M17" s="74">
        <v>51</v>
      </c>
      <c r="N17" s="74"/>
      <c r="O17" s="75" t="s">
        <v>133</v>
      </c>
      <c r="P17" s="74">
        <v>7</v>
      </c>
      <c r="Q17" s="73">
        <v>1015.8</v>
      </c>
      <c r="R17" s="74">
        <v>30.6</v>
      </c>
      <c r="S17" s="74">
        <v>19</v>
      </c>
      <c r="T17" s="74"/>
      <c r="U17" s="75" t="s">
        <v>116</v>
      </c>
      <c r="V17" s="74">
        <v>15</v>
      </c>
      <c r="W17" s="97">
        <v>1013.6</v>
      </c>
    </row>
    <row r="18" spans="1:23" ht="13.5" thickBot="1" x14ac:dyDescent="0.25">
      <c r="A18" s="51">
        <f t="shared" si="0"/>
        <v>41649</v>
      </c>
      <c r="B18" s="96">
        <v>10</v>
      </c>
      <c r="C18" s="73" t="s">
        <v>123</v>
      </c>
      <c r="D18" s="74">
        <v>18.2</v>
      </c>
      <c r="E18" s="73">
        <v>35.200000000000003</v>
      </c>
      <c r="F18" s="73">
        <v>0</v>
      </c>
      <c r="G18" s="73">
        <v>8</v>
      </c>
      <c r="H18" s="73">
        <v>13</v>
      </c>
      <c r="I18" s="75" t="s">
        <v>131</v>
      </c>
      <c r="J18" s="74">
        <v>39</v>
      </c>
      <c r="K18" s="76">
        <v>0.72916666666666663</v>
      </c>
      <c r="L18" s="74">
        <v>28.4</v>
      </c>
      <c r="M18" s="74">
        <v>43</v>
      </c>
      <c r="N18" s="74"/>
      <c r="O18" s="148" t="s">
        <v>134</v>
      </c>
      <c r="P18" s="149"/>
      <c r="Q18" s="73">
        <v>1015</v>
      </c>
      <c r="R18" s="74">
        <v>33.9</v>
      </c>
      <c r="S18" s="74">
        <v>29</v>
      </c>
      <c r="T18" s="74"/>
      <c r="U18" s="75" t="s">
        <v>116</v>
      </c>
      <c r="V18" s="74">
        <v>15</v>
      </c>
      <c r="W18" s="97">
        <v>1013.9</v>
      </c>
    </row>
    <row r="19" spans="1:23" ht="13.5" thickBot="1" x14ac:dyDescent="0.25">
      <c r="A19" s="51">
        <f t="shared" si="0"/>
        <v>41650</v>
      </c>
      <c r="B19" s="96">
        <v>11</v>
      </c>
      <c r="C19" s="73" t="s">
        <v>125</v>
      </c>
      <c r="D19" s="74">
        <v>17.100000000000001</v>
      </c>
      <c r="E19" s="73">
        <v>33</v>
      </c>
      <c r="F19" s="73">
        <v>0</v>
      </c>
      <c r="G19" s="73"/>
      <c r="H19" s="73">
        <v>13.4</v>
      </c>
      <c r="I19" s="75" t="s">
        <v>120</v>
      </c>
      <c r="J19" s="74">
        <v>41</v>
      </c>
      <c r="K19" s="76">
        <v>0.85555555555555562</v>
      </c>
      <c r="L19" s="74">
        <v>23.9</v>
      </c>
      <c r="M19" s="74">
        <v>39</v>
      </c>
      <c r="N19" s="74"/>
      <c r="O19" s="75" t="s">
        <v>121</v>
      </c>
      <c r="P19" s="74">
        <v>4</v>
      </c>
      <c r="Q19" s="73">
        <v>1020</v>
      </c>
      <c r="R19" s="74">
        <v>31.1</v>
      </c>
      <c r="S19" s="74">
        <v>18</v>
      </c>
      <c r="T19" s="74"/>
      <c r="U19" s="75" t="s">
        <v>118</v>
      </c>
      <c r="V19" s="74">
        <v>15</v>
      </c>
      <c r="W19" s="97">
        <v>1017.9</v>
      </c>
    </row>
    <row r="20" spans="1:23" ht="13.5" thickBot="1" x14ac:dyDescent="0.25">
      <c r="A20" s="51">
        <f t="shared" si="0"/>
        <v>41651</v>
      </c>
      <c r="B20" s="99">
        <v>12</v>
      </c>
      <c r="C20" s="73" t="s">
        <v>126</v>
      </c>
      <c r="D20" s="74">
        <v>16.600000000000001</v>
      </c>
      <c r="E20" s="73">
        <v>35.5</v>
      </c>
      <c r="F20" s="73">
        <v>0</v>
      </c>
      <c r="G20" s="73"/>
      <c r="H20" s="78">
        <v>13.6</v>
      </c>
      <c r="I20" s="74" t="s">
        <v>120</v>
      </c>
      <c r="J20" s="74">
        <v>33</v>
      </c>
      <c r="K20" s="76">
        <v>0.70833333333333337</v>
      </c>
      <c r="L20" s="74">
        <v>22.2</v>
      </c>
      <c r="M20" s="74">
        <v>46</v>
      </c>
      <c r="N20" s="74"/>
      <c r="O20" s="74" t="s">
        <v>133</v>
      </c>
      <c r="P20" s="74">
        <v>11</v>
      </c>
      <c r="Q20" s="73">
        <v>1020.3</v>
      </c>
      <c r="R20" s="74">
        <v>33.6</v>
      </c>
      <c r="S20" s="74">
        <v>22</v>
      </c>
      <c r="T20" s="74"/>
      <c r="U20" s="74" t="s">
        <v>122</v>
      </c>
      <c r="V20" s="74">
        <v>15</v>
      </c>
      <c r="W20" s="97">
        <v>1015.9</v>
      </c>
    </row>
    <row r="21" spans="1:23" ht="13.5" thickBot="1" x14ac:dyDescent="0.25">
      <c r="A21" s="51">
        <f t="shared" si="0"/>
        <v>41652</v>
      </c>
      <c r="B21" s="96">
        <v>13</v>
      </c>
      <c r="C21" s="73" t="s">
        <v>128</v>
      </c>
      <c r="D21" s="74">
        <v>22.1</v>
      </c>
      <c r="E21" s="73">
        <v>42.1</v>
      </c>
      <c r="F21" s="73">
        <v>0</v>
      </c>
      <c r="G21" s="73">
        <v>27.4</v>
      </c>
      <c r="H21" s="73">
        <v>13.4</v>
      </c>
      <c r="I21" s="75" t="s">
        <v>135</v>
      </c>
      <c r="J21" s="74">
        <v>33</v>
      </c>
      <c r="K21" s="76">
        <v>0.47291666666666665</v>
      </c>
      <c r="L21" s="74">
        <v>28.7</v>
      </c>
      <c r="M21" s="74">
        <v>42</v>
      </c>
      <c r="N21" s="74"/>
      <c r="O21" s="75" t="s">
        <v>116</v>
      </c>
      <c r="P21" s="74">
        <v>6</v>
      </c>
      <c r="Q21" s="73">
        <v>1013.7</v>
      </c>
      <c r="R21" s="74">
        <v>41.1</v>
      </c>
      <c r="S21" s="74">
        <v>9</v>
      </c>
      <c r="T21" s="74"/>
      <c r="U21" s="75" t="s">
        <v>124</v>
      </c>
      <c r="V21" s="74">
        <v>15</v>
      </c>
      <c r="W21" s="97">
        <v>1009.6</v>
      </c>
    </row>
    <row r="22" spans="1:23" ht="13.5" thickBot="1" x14ac:dyDescent="0.25">
      <c r="A22" s="51">
        <f t="shared" si="0"/>
        <v>41653</v>
      </c>
      <c r="B22" s="96">
        <v>14</v>
      </c>
      <c r="C22" s="73" t="s">
        <v>130</v>
      </c>
      <c r="D22" s="74">
        <v>25.3</v>
      </c>
      <c r="E22" s="78">
        <v>45.1</v>
      </c>
      <c r="F22" s="73">
        <v>0</v>
      </c>
      <c r="G22" s="73">
        <v>10.199999999999999</v>
      </c>
      <c r="H22" s="73">
        <v>7.4</v>
      </c>
      <c r="I22" s="75" t="s">
        <v>135</v>
      </c>
      <c r="J22" s="74">
        <v>48</v>
      </c>
      <c r="K22" s="76">
        <v>0.70000000000000007</v>
      </c>
      <c r="L22" s="79">
        <v>38.6</v>
      </c>
      <c r="M22" s="81">
        <v>11</v>
      </c>
      <c r="N22" s="74"/>
      <c r="O22" s="75" t="s">
        <v>136</v>
      </c>
      <c r="P22" s="74">
        <v>13</v>
      </c>
      <c r="Q22" s="73">
        <v>1009.5</v>
      </c>
      <c r="R22" s="74">
        <v>43.2</v>
      </c>
      <c r="S22" s="74">
        <v>11</v>
      </c>
      <c r="T22" s="74"/>
      <c r="U22" s="75" t="s">
        <v>121</v>
      </c>
      <c r="V22" s="74">
        <v>20</v>
      </c>
      <c r="W22" s="97">
        <v>1008</v>
      </c>
    </row>
    <row r="23" spans="1:23" ht="13.5" thickBot="1" x14ac:dyDescent="0.25">
      <c r="A23" s="51">
        <f t="shared" si="0"/>
        <v>41654</v>
      </c>
      <c r="B23" s="96">
        <v>15</v>
      </c>
      <c r="C23" s="73" t="s">
        <v>115</v>
      </c>
      <c r="D23" s="74">
        <v>27.1</v>
      </c>
      <c r="E23" s="73">
        <v>43.7</v>
      </c>
      <c r="F23" s="73">
        <v>0</v>
      </c>
      <c r="G23" s="73">
        <v>9.8000000000000007</v>
      </c>
      <c r="H23" s="73">
        <v>6.6</v>
      </c>
      <c r="I23" s="75" t="s">
        <v>132</v>
      </c>
      <c r="J23" s="74">
        <v>41</v>
      </c>
      <c r="K23" s="76">
        <v>0.95347222222222217</v>
      </c>
      <c r="L23" s="74">
        <v>34.9</v>
      </c>
      <c r="M23" s="74">
        <v>21</v>
      </c>
      <c r="N23" s="74"/>
      <c r="O23" s="75" t="s">
        <v>136</v>
      </c>
      <c r="P23" s="74">
        <v>17</v>
      </c>
      <c r="Q23" s="73">
        <v>1012.7</v>
      </c>
      <c r="R23" s="74">
        <v>42.3</v>
      </c>
      <c r="S23" s="74">
        <v>12</v>
      </c>
      <c r="T23" s="74"/>
      <c r="U23" s="75" t="s">
        <v>121</v>
      </c>
      <c r="V23" s="74">
        <v>11</v>
      </c>
      <c r="W23" s="97">
        <v>1011</v>
      </c>
    </row>
    <row r="24" spans="1:23" ht="13.5" thickBot="1" x14ac:dyDescent="0.25">
      <c r="A24" s="51">
        <f t="shared" si="0"/>
        <v>41655</v>
      </c>
      <c r="B24" s="96">
        <v>16</v>
      </c>
      <c r="C24" s="73" t="s">
        <v>119</v>
      </c>
      <c r="D24" s="79">
        <v>29.9</v>
      </c>
      <c r="E24" s="73">
        <v>44.2</v>
      </c>
      <c r="F24" s="73">
        <v>0</v>
      </c>
      <c r="G24" s="73">
        <v>11.4</v>
      </c>
      <c r="H24" s="73">
        <v>13.3</v>
      </c>
      <c r="I24" s="75" t="s">
        <v>132</v>
      </c>
      <c r="J24" s="74">
        <v>50</v>
      </c>
      <c r="K24" s="76">
        <v>0.97361111111111109</v>
      </c>
      <c r="L24" s="74">
        <v>37.4</v>
      </c>
      <c r="M24" s="74">
        <v>16</v>
      </c>
      <c r="N24" s="74"/>
      <c r="O24" s="75" t="s">
        <v>137</v>
      </c>
      <c r="P24" s="74">
        <v>11</v>
      </c>
      <c r="Q24" s="73">
        <v>1012.3</v>
      </c>
      <c r="R24" s="79">
        <v>44</v>
      </c>
      <c r="S24" s="74">
        <v>10</v>
      </c>
      <c r="T24" s="74"/>
      <c r="U24" s="75" t="s">
        <v>121</v>
      </c>
      <c r="V24" s="74">
        <v>17</v>
      </c>
      <c r="W24" s="97">
        <v>1008.3</v>
      </c>
    </row>
    <row r="25" spans="1:23" ht="13.5" thickBot="1" x14ac:dyDescent="0.25">
      <c r="A25" s="51">
        <f t="shared" si="0"/>
        <v>41656</v>
      </c>
      <c r="B25" s="96">
        <v>17</v>
      </c>
      <c r="C25" s="73" t="s">
        <v>123</v>
      </c>
      <c r="D25" s="74">
        <v>28.3</v>
      </c>
      <c r="E25" s="73">
        <v>42.7</v>
      </c>
      <c r="F25" s="73">
        <v>0</v>
      </c>
      <c r="G25" s="73">
        <v>12.2</v>
      </c>
      <c r="H25" s="73">
        <v>11</v>
      </c>
      <c r="I25" s="82" t="s">
        <v>120</v>
      </c>
      <c r="J25" s="79">
        <v>78</v>
      </c>
      <c r="K25" s="83">
        <v>0.7895833333333333</v>
      </c>
      <c r="L25" s="74">
        <v>36.1</v>
      </c>
      <c r="M25" s="74">
        <v>12</v>
      </c>
      <c r="N25" s="74"/>
      <c r="O25" s="75" t="s">
        <v>135</v>
      </c>
      <c r="P25" s="74">
        <v>17</v>
      </c>
      <c r="Q25" s="73">
        <v>1007</v>
      </c>
      <c r="R25" s="74">
        <v>41.1</v>
      </c>
      <c r="S25" s="74">
        <v>15</v>
      </c>
      <c r="T25" s="74"/>
      <c r="U25" s="75" t="s">
        <v>124</v>
      </c>
      <c r="V25" s="74">
        <v>20</v>
      </c>
      <c r="W25" s="98">
        <v>1005.1</v>
      </c>
    </row>
    <row r="26" spans="1:23" ht="13.5" thickBot="1" x14ac:dyDescent="0.25">
      <c r="A26" s="51">
        <f t="shared" si="0"/>
        <v>41657</v>
      </c>
      <c r="B26" s="96">
        <v>18</v>
      </c>
      <c r="C26" s="73" t="s">
        <v>125</v>
      </c>
      <c r="D26" s="74">
        <v>21.4</v>
      </c>
      <c r="E26" s="73">
        <v>30.8</v>
      </c>
      <c r="F26" s="73">
        <v>1.6</v>
      </c>
      <c r="G26" s="73"/>
      <c r="H26" s="73">
        <v>12.6</v>
      </c>
      <c r="I26" s="75" t="s">
        <v>120</v>
      </c>
      <c r="J26" s="74">
        <v>54</v>
      </c>
      <c r="K26" s="76">
        <v>0.99444444444444446</v>
      </c>
      <c r="L26" s="74">
        <v>23.5</v>
      </c>
      <c r="M26" s="74">
        <v>68</v>
      </c>
      <c r="N26" s="74"/>
      <c r="O26" s="75" t="s">
        <v>131</v>
      </c>
      <c r="P26" s="74">
        <v>17</v>
      </c>
      <c r="Q26" s="73">
        <v>1013.3</v>
      </c>
      <c r="R26" s="74">
        <v>29.8</v>
      </c>
      <c r="S26" s="74">
        <v>41</v>
      </c>
      <c r="T26" s="74"/>
      <c r="U26" s="75" t="s">
        <v>129</v>
      </c>
      <c r="V26" s="74">
        <v>15</v>
      </c>
      <c r="W26" s="97">
        <v>1012.2</v>
      </c>
    </row>
    <row r="27" spans="1:23" ht="13.5" thickBot="1" x14ac:dyDescent="0.25">
      <c r="A27" s="51">
        <f t="shared" si="0"/>
        <v>41658</v>
      </c>
      <c r="B27" s="99">
        <v>19</v>
      </c>
      <c r="C27" s="73" t="s">
        <v>126</v>
      </c>
      <c r="D27" s="74">
        <v>16.7</v>
      </c>
      <c r="E27" s="73">
        <v>28.8</v>
      </c>
      <c r="F27" s="73">
        <v>0</v>
      </c>
      <c r="G27" s="73"/>
      <c r="H27" s="73">
        <v>13.1</v>
      </c>
      <c r="I27" s="74" t="s">
        <v>118</v>
      </c>
      <c r="J27" s="74">
        <v>33</v>
      </c>
      <c r="K27" s="76">
        <v>0.62152777777777779</v>
      </c>
      <c r="L27" s="74">
        <v>19.899999999999999</v>
      </c>
      <c r="M27" s="74">
        <v>49</v>
      </c>
      <c r="N27" s="74"/>
      <c r="O27" s="74" t="s">
        <v>132</v>
      </c>
      <c r="P27" s="74">
        <v>11</v>
      </c>
      <c r="Q27" s="73">
        <v>1014.2</v>
      </c>
      <c r="R27" s="74">
        <v>27.7</v>
      </c>
      <c r="S27" s="74">
        <v>28</v>
      </c>
      <c r="T27" s="74"/>
      <c r="U27" s="74" t="s">
        <v>118</v>
      </c>
      <c r="V27" s="74">
        <v>17</v>
      </c>
      <c r="W27" s="97">
        <v>1011.7</v>
      </c>
    </row>
    <row r="28" spans="1:23" ht="13.5" thickBot="1" x14ac:dyDescent="0.25">
      <c r="A28" s="51">
        <f t="shared" si="0"/>
        <v>41659</v>
      </c>
      <c r="B28" s="96">
        <v>20</v>
      </c>
      <c r="C28" s="73" t="s">
        <v>128</v>
      </c>
      <c r="D28" s="74">
        <v>15.5</v>
      </c>
      <c r="E28" s="73">
        <v>30.2</v>
      </c>
      <c r="F28" s="73">
        <v>0</v>
      </c>
      <c r="G28" s="73">
        <v>28.2</v>
      </c>
      <c r="H28" s="73">
        <v>13.1</v>
      </c>
      <c r="I28" s="75" t="s">
        <v>129</v>
      </c>
      <c r="J28" s="74">
        <v>33</v>
      </c>
      <c r="K28" s="76">
        <v>0.8520833333333333</v>
      </c>
      <c r="L28" s="74">
        <v>20.2</v>
      </c>
      <c r="M28" s="74">
        <v>47</v>
      </c>
      <c r="N28" s="74"/>
      <c r="O28" s="75" t="s">
        <v>129</v>
      </c>
      <c r="P28" s="74">
        <v>7</v>
      </c>
      <c r="Q28" s="73">
        <v>1013.1</v>
      </c>
      <c r="R28" s="74">
        <v>29.2</v>
      </c>
      <c r="S28" s="74">
        <v>25</v>
      </c>
      <c r="T28" s="74"/>
      <c r="U28" s="75" t="s">
        <v>129</v>
      </c>
      <c r="V28" s="74">
        <v>17</v>
      </c>
      <c r="W28" s="97">
        <v>1010.7</v>
      </c>
    </row>
    <row r="29" spans="1:23" ht="13.5" thickBot="1" x14ac:dyDescent="0.25">
      <c r="A29" s="51">
        <f t="shared" si="0"/>
        <v>41660</v>
      </c>
      <c r="B29" s="96">
        <v>21</v>
      </c>
      <c r="C29" s="73" t="s">
        <v>130</v>
      </c>
      <c r="D29" s="74">
        <v>14.4</v>
      </c>
      <c r="E29" s="73">
        <v>26.8</v>
      </c>
      <c r="F29" s="73">
        <v>0</v>
      </c>
      <c r="G29" s="73">
        <v>8</v>
      </c>
      <c r="H29" s="73">
        <v>13.1</v>
      </c>
      <c r="I29" s="75" t="s">
        <v>131</v>
      </c>
      <c r="J29" s="74">
        <v>44</v>
      </c>
      <c r="K29" s="76">
        <v>0.67222222222222217</v>
      </c>
      <c r="L29" s="74">
        <v>18.7</v>
      </c>
      <c r="M29" s="74">
        <v>52</v>
      </c>
      <c r="N29" s="74"/>
      <c r="O29" s="75" t="s">
        <v>120</v>
      </c>
      <c r="P29" s="74">
        <v>17</v>
      </c>
      <c r="Q29" s="73">
        <v>1016.2</v>
      </c>
      <c r="R29" s="74">
        <v>26.2</v>
      </c>
      <c r="S29" s="74">
        <v>28</v>
      </c>
      <c r="T29" s="74"/>
      <c r="U29" s="75" t="s">
        <v>131</v>
      </c>
      <c r="V29" s="74">
        <v>19</v>
      </c>
      <c r="W29" s="97">
        <v>1014.7</v>
      </c>
    </row>
    <row r="30" spans="1:23" ht="13.5" thickBot="1" x14ac:dyDescent="0.25">
      <c r="A30" s="51">
        <f t="shared" si="0"/>
        <v>41661</v>
      </c>
      <c r="B30" s="96">
        <v>22</v>
      </c>
      <c r="C30" s="73" t="s">
        <v>115</v>
      </c>
      <c r="D30" s="74">
        <v>15.4</v>
      </c>
      <c r="E30" s="73">
        <v>28.9</v>
      </c>
      <c r="F30" s="73">
        <v>0</v>
      </c>
      <c r="G30" s="73">
        <v>7</v>
      </c>
      <c r="H30" s="73">
        <v>9.6</v>
      </c>
      <c r="I30" s="80" t="s">
        <v>120</v>
      </c>
      <c r="J30" s="81">
        <v>30</v>
      </c>
      <c r="K30" s="84">
        <v>0.89722222222222225</v>
      </c>
      <c r="L30" s="74">
        <v>18.600000000000001</v>
      </c>
      <c r="M30" s="74">
        <v>54</v>
      </c>
      <c r="N30" s="74"/>
      <c r="O30" s="75" t="s">
        <v>133</v>
      </c>
      <c r="P30" s="74">
        <v>13</v>
      </c>
      <c r="Q30" s="73">
        <v>1019.4</v>
      </c>
      <c r="R30" s="74">
        <v>27.2</v>
      </c>
      <c r="S30" s="74">
        <v>31</v>
      </c>
      <c r="T30" s="74"/>
      <c r="U30" s="80" t="s">
        <v>117</v>
      </c>
      <c r="V30" s="81">
        <v>4</v>
      </c>
      <c r="W30" s="97">
        <v>1018.5</v>
      </c>
    </row>
    <row r="31" spans="1:23" ht="13.5" thickBot="1" x14ac:dyDescent="0.25">
      <c r="A31" s="51">
        <f t="shared" si="0"/>
        <v>41662</v>
      </c>
      <c r="B31" s="96">
        <v>23</v>
      </c>
      <c r="C31" s="73" t="s">
        <v>119</v>
      </c>
      <c r="D31" s="74">
        <v>18.600000000000001</v>
      </c>
      <c r="E31" s="73">
        <v>35.299999999999997</v>
      </c>
      <c r="F31" s="73">
        <v>0</v>
      </c>
      <c r="G31" s="73">
        <v>5.8</v>
      </c>
      <c r="H31" s="73">
        <v>5.5</v>
      </c>
      <c r="I31" s="75" t="s">
        <v>118</v>
      </c>
      <c r="J31" s="74">
        <v>31</v>
      </c>
      <c r="K31" s="76">
        <v>0.87222222222222223</v>
      </c>
      <c r="L31" s="74">
        <v>25.6</v>
      </c>
      <c r="M31" s="74">
        <v>26</v>
      </c>
      <c r="N31" s="74"/>
      <c r="O31" s="75" t="s">
        <v>136</v>
      </c>
      <c r="P31" s="74">
        <v>11</v>
      </c>
      <c r="Q31" s="73">
        <v>1016</v>
      </c>
      <c r="R31" s="74">
        <v>33.299999999999997</v>
      </c>
      <c r="S31" s="74">
        <v>15</v>
      </c>
      <c r="T31" s="74"/>
      <c r="U31" s="75" t="s">
        <v>116</v>
      </c>
      <c r="V31" s="74">
        <v>17</v>
      </c>
      <c r="W31" s="97">
        <v>1012</v>
      </c>
    </row>
    <row r="32" spans="1:23" ht="13.5" thickBot="1" x14ac:dyDescent="0.25">
      <c r="A32" s="51">
        <f t="shared" si="0"/>
        <v>41663</v>
      </c>
      <c r="B32" s="96">
        <v>24</v>
      </c>
      <c r="C32" s="73" t="s">
        <v>123</v>
      </c>
      <c r="D32" s="74">
        <v>20.100000000000001</v>
      </c>
      <c r="E32" s="73">
        <v>27.3</v>
      </c>
      <c r="F32" s="73">
        <v>0.2</v>
      </c>
      <c r="G32" s="73">
        <v>6.8</v>
      </c>
      <c r="H32" s="73">
        <v>9.1</v>
      </c>
      <c r="I32" s="75" t="s">
        <v>116</v>
      </c>
      <c r="J32" s="74">
        <v>44</v>
      </c>
      <c r="K32" s="76">
        <v>0.67083333333333339</v>
      </c>
      <c r="L32" s="74">
        <v>20.5</v>
      </c>
      <c r="M32" s="74">
        <v>76</v>
      </c>
      <c r="N32" s="74"/>
      <c r="O32" s="75" t="s">
        <v>124</v>
      </c>
      <c r="P32" s="74">
        <v>9</v>
      </c>
      <c r="Q32" s="73">
        <v>1013.2</v>
      </c>
      <c r="R32" s="74">
        <v>25.9</v>
      </c>
      <c r="S32" s="74">
        <v>46</v>
      </c>
      <c r="T32" s="74"/>
      <c r="U32" s="75" t="s">
        <v>116</v>
      </c>
      <c r="V32" s="74">
        <v>15</v>
      </c>
      <c r="W32" s="97">
        <v>1013.1</v>
      </c>
    </row>
    <row r="33" spans="1:23" ht="13.5" thickBot="1" x14ac:dyDescent="0.25">
      <c r="A33" s="51">
        <f t="shared" si="0"/>
        <v>41664</v>
      </c>
      <c r="B33" s="96">
        <v>25</v>
      </c>
      <c r="C33" s="73" t="s">
        <v>125</v>
      </c>
      <c r="D33" s="74">
        <v>15</v>
      </c>
      <c r="E33" s="73">
        <v>27.1</v>
      </c>
      <c r="F33" s="73">
        <v>0</v>
      </c>
      <c r="G33" s="73"/>
      <c r="H33" s="73"/>
      <c r="I33" s="75" t="s">
        <v>120</v>
      </c>
      <c r="J33" s="74">
        <v>35</v>
      </c>
      <c r="K33" s="76">
        <v>0.16597222222222222</v>
      </c>
      <c r="L33" s="74">
        <v>18.7</v>
      </c>
      <c r="M33" s="74">
        <v>49</v>
      </c>
      <c r="N33" s="74"/>
      <c r="O33" s="75" t="s">
        <v>132</v>
      </c>
      <c r="P33" s="74">
        <v>11</v>
      </c>
      <c r="Q33" s="73">
        <v>1021.6</v>
      </c>
      <c r="R33" s="74">
        <v>26.1</v>
      </c>
      <c r="S33" s="74">
        <v>27</v>
      </c>
      <c r="T33" s="74"/>
      <c r="U33" s="75" t="s">
        <v>120</v>
      </c>
      <c r="V33" s="74">
        <v>11</v>
      </c>
      <c r="W33" s="97">
        <v>1019.4</v>
      </c>
    </row>
    <row r="34" spans="1:23" ht="13.5" thickBot="1" x14ac:dyDescent="0.25">
      <c r="A34" s="51">
        <f t="shared" si="0"/>
        <v>41665</v>
      </c>
      <c r="B34" s="99">
        <v>26</v>
      </c>
      <c r="C34" s="73" t="s">
        <v>126</v>
      </c>
      <c r="D34" s="74">
        <v>18.2</v>
      </c>
      <c r="E34" s="73">
        <v>34</v>
      </c>
      <c r="F34" s="73">
        <v>0</v>
      </c>
      <c r="G34" s="73"/>
      <c r="H34" s="73">
        <v>13.1</v>
      </c>
      <c r="I34" s="74" t="s">
        <v>122</v>
      </c>
      <c r="J34" s="74">
        <v>41</v>
      </c>
      <c r="K34" s="76">
        <v>0.15</v>
      </c>
      <c r="L34" s="74">
        <v>23.7</v>
      </c>
      <c r="M34" s="74">
        <v>28</v>
      </c>
      <c r="N34" s="74"/>
      <c r="O34" s="74" t="s">
        <v>136</v>
      </c>
      <c r="P34" s="74">
        <v>20</v>
      </c>
      <c r="Q34" s="73">
        <v>1019.4</v>
      </c>
      <c r="R34" s="74">
        <v>32.6</v>
      </c>
      <c r="S34" s="74">
        <v>11</v>
      </c>
      <c r="T34" s="74"/>
      <c r="U34" s="74" t="s">
        <v>117</v>
      </c>
      <c r="V34" s="74">
        <v>15</v>
      </c>
      <c r="W34" s="97">
        <v>1015.9</v>
      </c>
    </row>
    <row r="35" spans="1:23" ht="13.5" thickBot="1" x14ac:dyDescent="0.25">
      <c r="A35" s="51">
        <f t="shared" si="0"/>
        <v>41666</v>
      </c>
      <c r="B35" s="96">
        <v>27</v>
      </c>
      <c r="C35" s="73" t="s">
        <v>128</v>
      </c>
      <c r="D35" s="74">
        <v>17.600000000000001</v>
      </c>
      <c r="E35" s="73">
        <v>39.1</v>
      </c>
      <c r="F35" s="73">
        <v>0</v>
      </c>
      <c r="G35" s="73"/>
      <c r="H35" s="73">
        <v>13.1</v>
      </c>
      <c r="I35" s="80" t="s">
        <v>124</v>
      </c>
      <c r="J35" s="81">
        <v>30</v>
      </c>
      <c r="K35" s="84">
        <v>0.57708333333333328</v>
      </c>
      <c r="L35" s="74">
        <v>28.8</v>
      </c>
      <c r="M35" s="74">
        <v>22</v>
      </c>
      <c r="N35" s="74"/>
      <c r="O35" s="75" t="s">
        <v>138</v>
      </c>
      <c r="P35" s="74">
        <v>7</v>
      </c>
      <c r="Q35" s="73">
        <v>1015.1</v>
      </c>
      <c r="R35" s="74">
        <v>37.200000000000003</v>
      </c>
      <c r="S35" s="81">
        <v>7</v>
      </c>
      <c r="T35" s="74"/>
      <c r="U35" s="75" t="s">
        <v>116</v>
      </c>
      <c r="V35" s="74">
        <v>15</v>
      </c>
      <c r="W35" s="97">
        <v>1012.4</v>
      </c>
    </row>
    <row r="36" spans="1:23" ht="13.5" thickBot="1" x14ac:dyDescent="0.25">
      <c r="A36" s="51">
        <f t="shared" si="0"/>
        <v>41667</v>
      </c>
      <c r="B36" s="96">
        <v>28</v>
      </c>
      <c r="C36" s="73" t="s">
        <v>130</v>
      </c>
      <c r="D36" s="74">
        <v>20.3</v>
      </c>
      <c r="E36" s="73">
        <v>43</v>
      </c>
      <c r="F36" s="73">
        <v>0</v>
      </c>
      <c r="G36" s="78">
        <v>32.200000000000003</v>
      </c>
      <c r="H36" s="73">
        <v>12.6</v>
      </c>
      <c r="I36" s="75" t="s">
        <v>138</v>
      </c>
      <c r="J36" s="74">
        <v>54</v>
      </c>
      <c r="K36" s="76">
        <v>0.47013888888888888</v>
      </c>
      <c r="L36" s="74">
        <v>33.700000000000003</v>
      </c>
      <c r="M36" s="74">
        <v>15</v>
      </c>
      <c r="N36" s="74"/>
      <c r="O36" s="75" t="s">
        <v>135</v>
      </c>
      <c r="P36" s="74">
        <v>19</v>
      </c>
      <c r="Q36" s="73">
        <v>1009.5</v>
      </c>
      <c r="R36" s="74">
        <v>38.1</v>
      </c>
      <c r="S36" s="74">
        <v>15</v>
      </c>
      <c r="T36" s="74"/>
      <c r="U36" s="75" t="s">
        <v>124</v>
      </c>
      <c r="V36" s="74">
        <v>22</v>
      </c>
      <c r="W36" s="97">
        <v>1008.6</v>
      </c>
    </row>
    <row r="37" spans="1:23" ht="13.5" thickBot="1" x14ac:dyDescent="0.25">
      <c r="A37" s="51">
        <f t="shared" si="0"/>
        <v>41668</v>
      </c>
      <c r="B37" s="96">
        <v>29</v>
      </c>
      <c r="C37" s="73" t="s">
        <v>115</v>
      </c>
      <c r="D37" s="74">
        <v>18.8</v>
      </c>
      <c r="E37" s="73">
        <v>31.3</v>
      </c>
      <c r="F37" s="73">
        <v>0</v>
      </c>
      <c r="G37" s="73">
        <v>12.2</v>
      </c>
      <c r="H37" s="73">
        <v>12.5</v>
      </c>
      <c r="I37" s="75" t="s">
        <v>131</v>
      </c>
      <c r="J37" s="74">
        <v>35</v>
      </c>
      <c r="K37" s="76">
        <v>0.16388888888888889</v>
      </c>
      <c r="L37" s="74">
        <v>21.8</v>
      </c>
      <c r="M37" s="74">
        <v>53</v>
      </c>
      <c r="N37" s="74"/>
      <c r="O37" s="75" t="s">
        <v>120</v>
      </c>
      <c r="P37" s="74">
        <v>13</v>
      </c>
      <c r="Q37" s="73">
        <v>1016.2</v>
      </c>
      <c r="R37" s="74">
        <v>30</v>
      </c>
      <c r="S37" s="74">
        <v>29</v>
      </c>
      <c r="T37" s="74"/>
      <c r="U37" s="75" t="s">
        <v>132</v>
      </c>
      <c r="V37" s="74">
        <v>15</v>
      </c>
      <c r="W37" s="97">
        <v>1013.7</v>
      </c>
    </row>
    <row r="38" spans="1:23" ht="13.5" thickBot="1" x14ac:dyDescent="0.25">
      <c r="A38" s="51">
        <f t="shared" si="0"/>
        <v>41669</v>
      </c>
      <c r="B38" s="96">
        <v>30</v>
      </c>
      <c r="C38" s="73" t="s">
        <v>119</v>
      </c>
      <c r="D38" s="74">
        <v>21.7</v>
      </c>
      <c r="E38" s="73">
        <v>36.700000000000003</v>
      </c>
      <c r="F38" s="73">
        <v>0</v>
      </c>
      <c r="G38" s="73">
        <v>8</v>
      </c>
      <c r="H38" s="73">
        <v>10.7</v>
      </c>
      <c r="I38" s="75" t="s">
        <v>124</v>
      </c>
      <c r="J38" s="74">
        <v>35</v>
      </c>
      <c r="K38" s="76">
        <v>0.72430555555555554</v>
      </c>
      <c r="L38" s="74">
        <v>27.1</v>
      </c>
      <c r="M38" s="74">
        <v>33</v>
      </c>
      <c r="N38" s="74"/>
      <c r="O38" s="75" t="s">
        <v>132</v>
      </c>
      <c r="P38" s="74">
        <v>2</v>
      </c>
      <c r="Q38" s="73">
        <v>1013.5</v>
      </c>
      <c r="R38" s="74">
        <v>35.700000000000003</v>
      </c>
      <c r="S38" s="74">
        <v>23</v>
      </c>
      <c r="T38" s="74"/>
      <c r="U38" s="75" t="s">
        <v>116</v>
      </c>
      <c r="V38" s="74">
        <v>13</v>
      </c>
      <c r="W38" s="97">
        <v>1011.6</v>
      </c>
    </row>
    <row r="39" spans="1:23" ht="13.5" thickBot="1" x14ac:dyDescent="0.25">
      <c r="A39" s="51">
        <f t="shared" si="0"/>
        <v>41670</v>
      </c>
      <c r="B39" s="96">
        <v>31</v>
      </c>
      <c r="C39" s="73" t="s">
        <v>123</v>
      </c>
      <c r="D39" s="74">
        <v>20.9</v>
      </c>
      <c r="E39" s="73">
        <v>37.6</v>
      </c>
      <c r="F39" s="73">
        <v>0</v>
      </c>
      <c r="G39" s="73">
        <v>7</v>
      </c>
      <c r="H39" s="73">
        <v>12.8</v>
      </c>
      <c r="I39" s="80" t="s">
        <v>116</v>
      </c>
      <c r="J39" s="81">
        <v>30</v>
      </c>
      <c r="K39" s="84">
        <v>0.61875000000000002</v>
      </c>
      <c r="L39" s="74">
        <v>25.7</v>
      </c>
      <c r="M39" s="74">
        <v>49</v>
      </c>
      <c r="N39" s="74"/>
      <c r="O39" s="75" t="s">
        <v>129</v>
      </c>
      <c r="P39" s="74">
        <v>4</v>
      </c>
      <c r="Q39" s="73">
        <v>1012.4</v>
      </c>
      <c r="R39" s="74">
        <v>36.200000000000003</v>
      </c>
      <c r="S39" s="74">
        <v>28</v>
      </c>
      <c r="T39" s="74"/>
      <c r="U39" s="75" t="s">
        <v>116</v>
      </c>
      <c r="V39" s="74">
        <v>15</v>
      </c>
      <c r="W39" s="97">
        <v>1010.4</v>
      </c>
    </row>
    <row r="40" spans="1:23" ht="13.5" thickBot="1" x14ac:dyDescent="0.25">
      <c r="B40" s="150" t="s">
        <v>139</v>
      </c>
      <c r="C40" s="151"/>
      <c r="D40" s="151"/>
      <c r="E40" s="151"/>
      <c r="F40" s="151"/>
      <c r="G40" s="151"/>
      <c r="H40" s="151"/>
      <c r="I40" s="151"/>
      <c r="J40" s="151"/>
      <c r="K40" s="151"/>
      <c r="L40" s="151"/>
      <c r="M40" s="151"/>
      <c r="N40" s="151"/>
      <c r="O40" s="151"/>
      <c r="P40" s="151"/>
      <c r="Q40" s="151"/>
      <c r="R40" s="151"/>
      <c r="S40" s="151"/>
      <c r="T40" s="151"/>
      <c r="U40" s="151"/>
      <c r="V40" s="151"/>
      <c r="W40" s="152"/>
    </row>
    <row r="41" spans="1:23" ht="12.75" customHeight="1" x14ac:dyDescent="0.2">
      <c r="B41" s="153" t="s">
        <v>140</v>
      </c>
      <c r="C41" s="154"/>
      <c r="D41" s="85">
        <v>18.600000000000001</v>
      </c>
      <c r="E41" s="86">
        <v>32.5</v>
      </c>
      <c r="F41" s="86"/>
      <c r="G41" s="86">
        <v>11.7</v>
      </c>
      <c r="H41" s="86">
        <v>10.8</v>
      </c>
      <c r="I41" s="87"/>
      <c r="J41" s="85"/>
      <c r="K41" s="86"/>
      <c r="L41" s="85">
        <v>24.1</v>
      </c>
      <c r="M41" s="85">
        <v>43</v>
      </c>
      <c r="N41" s="85"/>
      <c r="O41" s="87"/>
      <c r="P41" s="85">
        <v>11</v>
      </c>
      <c r="Q41" s="86">
        <v>1014.8</v>
      </c>
      <c r="R41" s="85">
        <v>30.9</v>
      </c>
      <c r="S41" s="85">
        <v>28</v>
      </c>
      <c r="T41" s="85"/>
      <c r="U41" s="87"/>
      <c r="V41" s="85">
        <v>16</v>
      </c>
      <c r="W41" s="101">
        <v>1012.8</v>
      </c>
    </row>
    <row r="42" spans="1:23" ht="12.75" customHeight="1" x14ac:dyDescent="0.2">
      <c r="B42" s="155" t="s">
        <v>141</v>
      </c>
      <c r="C42" s="156"/>
      <c r="D42" s="88">
        <v>12.1</v>
      </c>
      <c r="E42" s="89">
        <v>21.7</v>
      </c>
      <c r="F42" s="89">
        <v>0</v>
      </c>
      <c r="G42" s="89">
        <v>2</v>
      </c>
      <c r="H42" s="89">
        <v>0</v>
      </c>
      <c r="I42" s="90"/>
      <c r="J42" s="88"/>
      <c r="K42" s="89"/>
      <c r="L42" s="88">
        <v>15.2</v>
      </c>
      <c r="M42" s="88">
        <v>11</v>
      </c>
      <c r="N42" s="88"/>
      <c r="O42" s="157" t="s">
        <v>134</v>
      </c>
      <c r="P42" s="158"/>
      <c r="Q42" s="89">
        <v>1006.1</v>
      </c>
      <c r="R42" s="88">
        <v>18.399999999999999</v>
      </c>
      <c r="S42" s="88">
        <v>7</v>
      </c>
      <c r="T42" s="88"/>
      <c r="U42" s="90" t="s">
        <v>117</v>
      </c>
      <c r="V42" s="88">
        <v>4</v>
      </c>
      <c r="W42" s="102">
        <v>1005.1</v>
      </c>
    </row>
    <row r="43" spans="1:23" ht="12.75" customHeight="1" x14ac:dyDescent="0.2">
      <c r="B43" s="159" t="s">
        <v>142</v>
      </c>
      <c r="C43" s="160"/>
      <c r="D43" s="91">
        <v>29.9</v>
      </c>
      <c r="E43" s="92">
        <v>45.1</v>
      </c>
      <c r="F43" s="92">
        <v>4.2</v>
      </c>
      <c r="G43" s="92">
        <v>32.200000000000003</v>
      </c>
      <c r="H43" s="92">
        <v>13.6</v>
      </c>
      <c r="I43" s="93" t="s">
        <v>120</v>
      </c>
      <c r="J43" s="91">
        <v>78</v>
      </c>
      <c r="K43" s="92"/>
      <c r="L43" s="91">
        <v>38.6</v>
      </c>
      <c r="M43" s="91">
        <v>92</v>
      </c>
      <c r="N43" s="91"/>
      <c r="O43" s="93" t="s">
        <v>127</v>
      </c>
      <c r="P43" s="91">
        <v>22</v>
      </c>
      <c r="Q43" s="92">
        <v>1026.3</v>
      </c>
      <c r="R43" s="91">
        <v>44</v>
      </c>
      <c r="S43" s="91">
        <v>76</v>
      </c>
      <c r="T43" s="91"/>
      <c r="U43" s="93" t="s">
        <v>116</v>
      </c>
      <c r="V43" s="91">
        <v>26</v>
      </c>
      <c r="W43" s="103">
        <v>1022.6</v>
      </c>
    </row>
    <row r="44" spans="1:23" ht="13.5" thickBot="1" x14ac:dyDescent="0.25">
      <c r="B44" s="161" t="s">
        <v>143</v>
      </c>
      <c r="C44" s="162"/>
      <c r="D44" s="74"/>
      <c r="E44" s="73"/>
      <c r="F44" s="73">
        <v>10.199999999999999</v>
      </c>
      <c r="G44" s="73">
        <v>245.6</v>
      </c>
      <c r="H44" s="73">
        <v>324.3</v>
      </c>
      <c r="I44" s="75"/>
      <c r="J44" s="74"/>
      <c r="K44" s="73"/>
      <c r="L44" s="74"/>
      <c r="M44" s="74"/>
      <c r="N44" s="74"/>
      <c r="O44" s="75"/>
      <c r="P44" s="74"/>
      <c r="Q44" s="73"/>
      <c r="R44" s="74"/>
      <c r="S44" s="74"/>
      <c r="T44" s="74"/>
      <c r="U44" s="75"/>
      <c r="V44" s="74"/>
      <c r="W44" s="97"/>
    </row>
    <row r="47" spans="1:23" ht="20.25" x14ac:dyDescent="0.2">
      <c r="B47" s="66" t="s">
        <v>90</v>
      </c>
    </row>
    <row r="48" spans="1:23" ht="20.25" x14ac:dyDescent="0.2">
      <c r="B48" s="66" t="s">
        <v>147</v>
      </c>
    </row>
    <row r="49" spans="1:23" x14ac:dyDescent="0.2">
      <c r="B49" s="65"/>
    </row>
    <row r="50" spans="1:23" ht="13.5" thickBot="1" x14ac:dyDescent="0.25">
      <c r="B50" s="67" t="s">
        <v>92</v>
      </c>
    </row>
    <row r="51" spans="1:23" ht="13.5" thickTop="1" x14ac:dyDescent="0.2">
      <c r="B51" s="132" t="s">
        <v>7</v>
      </c>
      <c r="C51" s="135" t="s">
        <v>93</v>
      </c>
      <c r="D51" s="138" t="s">
        <v>94</v>
      </c>
      <c r="E51" s="139"/>
      <c r="F51" s="130" t="s">
        <v>95</v>
      </c>
      <c r="G51" s="130" t="s">
        <v>96</v>
      </c>
      <c r="H51" s="130" t="s">
        <v>97</v>
      </c>
      <c r="I51" s="138" t="s">
        <v>98</v>
      </c>
      <c r="J51" s="140"/>
      <c r="K51" s="139"/>
      <c r="L51" s="141">
        <v>0.375</v>
      </c>
      <c r="M51" s="142"/>
      <c r="N51" s="142"/>
      <c r="O51" s="142"/>
      <c r="P51" s="142"/>
      <c r="Q51" s="143"/>
      <c r="R51" s="141">
        <v>0.625</v>
      </c>
      <c r="S51" s="142"/>
      <c r="T51" s="142"/>
      <c r="U51" s="142"/>
      <c r="V51" s="142"/>
      <c r="W51" s="144"/>
    </row>
    <row r="52" spans="1:23" x14ac:dyDescent="0.2">
      <c r="B52" s="133"/>
      <c r="C52" s="136"/>
      <c r="D52" s="69" t="s">
        <v>99</v>
      </c>
      <c r="E52" s="70" t="s">
        <v>100</v>
      </c>
      <c r="F52" s="131"/>
      <c r="G52" s="131"/>
      <c r="H52" s="131"/>
      <c r="I52" s="68" t="s">
        <v>101</v>
      </c>
      <c r="J52" s="69" t="s">
        <v>102</v>
      </c>
      <c r="K52" s="70" t="s">
        <v>73</v>
      </c>
      <c r="L52" s="69" t="s">
        <v>103</v>
      </c>
      <c r="M52" s="69" t="s">
        <v>104</v>
      </c>
      <c r="N52" s="69" t="s">
        <v>105</v>
      </c>
      <c r="O52" s="68" t="s">
        <v>101</v>
      </c>
      <c r="P52" s="69" t="s">
        <v>102</v>
      </c>
      <c r="Q52" s="70" t="s">
        <v>106</v>
      </c>
      <c r="R52" s="69" t="s">
        <v>103</v>
      </c>
      <c r="S52" s="69" t="s">
        <v>104</v>
      </c>
      <c r="T52" s="69" t="s">
        <v>105</v>
      </c>
      <c r="U52" s="68" t="s">
        <v>101</v>
      </c>
      <c r="V52" s="69" t="s">
        <v>102</v>
      </c>
      <c r="W52" s="94" t="s">
        <v>106</v>
      </c>
    </row>
    <row r="53" spans="1:23" ht="14.25" thickBot="1" x14ac:dyDescent="0.25">
      <c r="B53" s="134"/>
      <c r="C53" s="137"/>
      <c r="D53" s="71" t="s">
        <v>107</v>
      </c>
      <c r="E53" s="72" t="s">
        <v>107</v>
      </c>
      <c r="F53" s="72" t="s">
        <v>108</v>
      </c>
      <c r="G53" s="72" t="s">
        <v>108</v>
      </c>
      <c r="H53" s="72" t="s">
        <v>109</v>
      </c>
      <c r="I53" s="145" t="s">
        <v>110</v>
      </c>
      <c r="J53" s="146"/>
      <c r="K53" s="72" t="s">
        <v>111</v>
      </c>
      <c r="L53" s="71" t="s">
        <v>107</v>
      </c>
      <c r="M53" s="71" t="s">
        <v>112</v>
      </c>
      <c r="N53" s="71" t="s">
        <v>113</v>
      </c>
      <c r="O53" s="147" t="s">
        <v>110</v>
      </c>
      <c r="P53" s="146"/>
      <c r="Q53" s="72" t="s">
        <v>114</v>
      </c>
      <c r="R53" s="71" t="s">
        <v>107</v>
      </c>
      <c r="S53" s="71" t="s">
        <v>112</v>
      </c>
      <c r="T53" s="71" t="s">
        <v>113</v>
      </c>
      <c r="U53" s="147" t="s">
        <v>110</v>
      </c>
      <c r="V53" s="146"/>
      <c r="W53" s="95" t="s">
        <v>114</v>
      </c>
    </row>
    <row r="54" spans="1:23" ht="13.5" thickBot="1" x14ac:dyDescent="0.25">
      <c r="A54" s="51">
        <v>41671</v>
      </c>
      <c r="B54" s="96">
        <v>1</v>
      </c>
      <c r="C54" s="73" t="s">
        <v>125</v>
      </c>
      <c r="D54" s="74">
        <v>22.7</v>
      </c>
      <c r="E54" s="73">
        <v>43.4</v>
      </c>
      <c r="F54" s="73">
        <v>0</v>
      </c>
      <c r="G54" s="73"/>
      <c r="H54" s="73"/>
      <c r="I54" s="75" t="s">
        <v>132</v>
      </c>
      <c r="J54" s="74">
        <v>43</v>
      </c>
      <c r="K54" s="76">
        <v>0.83124999999999993</v>
      </c>
      <c r="L54" s="74">
        <v>28.8</v>
      </c>
      <c r="M54" s="74">
        <v>35</v>
      </c>
      <c r="N54" s="74"/>
      <c r="O54" s="75" t="s">
        <v>118</v>
      </c>
      <c r="P54" s="74">
        <v>9</v>
      </c>
      <c r="Q54" s="73">
        <v>1009.6</v>
      </c>
      <c r="R54" s="74">
        <v>41.6</v>
      </c>
      <c r="S54" s="74">
        <v>12</v>
      </c>
      <c r="T54" s="74"/>
      <c r="U54" s="75" t="s">
        <v>116</v>
      </c>
      <c r="V54" s="74">
        <v>17</v>
      </c>
      <c r="W54" s="97">
        <v>1006.6</v>
      </c>
    </row>
    <row r="55" spans="1:23" ht="13.5" thickBot="1" x14ac:dyDescent="0.25">
      <c r="A55" s="51">
        <f t="shared" ref="A55:A81" si="1">A54+1</f>
        <v>41672</v>
      </c>
      <c r="B55" s="99">
        <v>2</v>
      </c>
      <c r="C55" s="73" t="s">
        <v>126</v>
      </c>
      <c r="D55" s="74">
        <v>28.7</v>
      </c>
      <c r="E55" s="78">
        <v>44.7</v>
      </c>
      <c r="F55" s="73">
        <v>0</v>
      </c>
      <c r="G55" s="73"/>
      <c r="H55" s="73">
        <v>11.3</v>
      </c>
      <c r="I55" s="74" t="s">
        <v>132</v>
      </c>
      <c r="J55" s="74">
        <v>46</v>
      </c>
      <c r="K55" s="76">
        <v>9.0277777777777787E-3</v>
      </c>
      <c r="L55" s="79">
        <v>36.5</v>
      </c>
      <c r="M55" s="74">
        <v>16</v>
      </c>
      <c r="N55" s="74"/>
      <c r="O55" s="74" t="s">
        <v>137</v>
      </c>
      <c r="P55" s="74">
        <v>11</v>
      </c>
      <c r="Q55" s="73">
        <v>1006.9</v>
      </c>
      <c r="R55" s="79">
        <v>43.9</v>
      </c>
      <c r="S55" s="81">
        <v>8</v>
      </c>
      <c r="T55" s="74"/>
      <c r="U55" s="74" t="s">
        <v>116</v>
      </c>
      <c r="V55" s="74">
        <v>19</v>
      </c>
      <c r="W55" s="97">
        <v>1004.8</v>
      </c>
    </row>
    <row r="56" spans="1:23" ht="13.5" thickBot="1" x14ac:dyDescent="0.25">
      <c r="A56" s="51">
        <f t="shared" si="1"/>
        <v>41673</v>
      </c>
      <c r="B56" s="96">
        <v>3</v>
      </c>
      <c r="C56" s="73" t="s">
        <v>128</v>
      </c>
      <c r="D56" s="74">
        <v>23.6</v>
      </c>
      <c r="E56" s="73">
        <v>28.3</v>
      </c>
      <c r="F56" s="73">
        <v>0</v>
      </c>
      <c r="G56" s="78">
        <v>34</v>
      </c>
      <c r="H56" s="73">
        <v>9</v>
      </c>
      <c r="I56" s="75" t="s">
        <v>120</v>
      </c>
      <c r="J56" s="74">
        <v>59</v>
      </c>
      <c r="K56" s="76">
        <v>0.63958333333333328</v>
      </c>
      <c r="L56" s="74">
        <v>23.8</v>
      </c>
      <c r="M56" s="74">
        <v>57</v>
      </c>
      <c r="N56" s="74"/>
      <c r="O56" s="75" t="s">
        <v>120</v>
      </c>
      <c r="P56" s="74">
        <v>22</v>
      </c>
      <c r="Q56" s="73">
        <v>1010</v>
      </c>
      <c r="R56" s="74">
        <v>23.5</v>
      </c>
      <c r="S56" s="74">
        <v>54</v>
      </c>
      <c r="T56" s="74"/>
      <c r="U56" s="82" t="s">
        <v>131</v>
      </c>
      <c r="V56" s="79">
        <v>31</v>
      </c>
      <c r="W56" s="97">
        <v>1014.2</v>
      </c>
    </row>
    <row r="57" spans="1:23" ht="13.5" thickBot="1" x14ac:dyDescent="0.25">
      <c r="A57" s="51">
        <f t="shared" si="1"/>
        <v>41674</v>
      </c>
      <c r="B57" s="96">
        <v>4</v>
      </c>
      <c r="C57" s="73" t="s">
        <v>130</v>
      </c>
      <c r="D57" s="74">
        <v>14.9</v>
      </c>
      <c r="E57" s="73">
        <v>28.3</v>
      </c>
      <c r="F57" s="73">
        <v>0</v>
      </c>
      <c r="G57" s="73">
        <v>8.8000000000000007</v>
      </c>
      <c r="H57" s="73">
        <v>12.7</v>
      </c>
      <c r="I57" s="82" t="s">
        <v>118</v>
      </c>
      <c r="J57" s="79">
        <v>70</v>
      </c>
      <c r="K57" s="83">
        <v>0.48125000000000001</v>
      </c>
      <c r="L57" s="74">
        <v>17.8</v>
      </c>
      <c r="M57" s="74">
        <v>39</v>
      </c>
      <c r="N57" s="74"/>
      <c r="O57" s="75" t="s">
        <v>135</v>
      </c>
      <c r="P57" s="74">
        <v>11</v>
      </c>
      <c r="Q57" s="73">
        <v>1019.3</v>
      </c>
      <c r="R57" s="74">
        <v>27.4</v>
      </c>
      <c r="S57" s="74">
        <v>18</v>
      </c>
      <c r="T57" s="74"/>
      <c r="U57" s="75" t="s">
        <v>132</v>
      </c>
      <c r="V57" s="74">
        <v>17</v>
      </c>
      <c r="W57" s="97">
        <v>1016.9</v>
      </c>
    </row>
    <row r="58" spans="1:23" ht="13.5" thickBot="1" x14ac:dyDescent="0.25">
      <c r="A58" s="51">
        <f t="shared" si="1"/>
        <v>41675</v>
      </c>
      <c r="B58" s="96">
        <v>5</v>
      </c>
      <c r="C58" s="73" t="s">
        <v>115</v>
      </c>
      <c r="D58" s="74">
        <v>17.8</v>
      </c>
      <c r="E58" s="73">
        <v>34.299999999999997</v>
      </c>
      <c r="F58" s="73">
        <v>0</v>
      </c>
      <c r="G58" s="73">
        <v>8.1999999999999993</v>
      </c>
      <c r="H58" s="73">
        <v>12.8</v>
      </c>
      <c r="I58" s="75" t="s">
        <v>120</v>
      </c>
      <c r="J58" s="74">
        <v>48</v>
      </c>
      <c r="K58" s="76">
        <v>5.1388888888888894E-2</v>
      </c>
      <c r="L58" s="74">
        <v>24.3</v>
      </c>
      <c r="M58" s="74">
        <v>37</v>
      </c>
      <c r="N58" s="74"/>
      <c r="O58" s="75" t="s">
        <v>124</v>
      </c>
      <c r="P58" s="74">
        <v>11</v>
      </c>
      <c r="Q58" s="73">
        <v>1015.2</v>
      </c>
      <c r="R58" s="74">
        <v>33.6</v>
      </c>
      <c r="S58" s="74">
        <v>17</v>
      </c>
      <c r="T58" s="74"/>
      <c r="U58" s="75" t="s">
        <v>116</v>
      </c>
      <c r="V58" s="74">
        <v>15</v>
      </c>
      <c r="W58" s="97">
        <v>1012.5</v>
      </c>
    </row>
    <row r="59" spans="1:23" ht="13.5" thickBot="1" x14ac:dyDescent="0.25">
      <c r="A59" s="51">
        <f t="shared" si="1"/>
        <v>41676</v>
      </c>
      <c r="B59" s="96">
        <v>6</v>
      </c>
      <c r="C59" s="73" t="s">
        <v>119</v>
      </c>
      <c r="D59" s="74">
        <v>16.100000000000001</v>
      </c>
      <c r="E59" s="73">
        <v>33.5</v>
      </c>
      <c r="F59" s="73">
        <v>0</v>
      </c>
      <c r="G59" s="73">
        <v>8</v>
      </c>
      <c r="H59" s="73">
        <v>12.7</v>
      </c>
      <c r="I59" s="75" t="s">
        <v>124</v>
      </c>
      <c r="J59" s="74">
        <v>28</v>
      </c>
      <c r="K59" s="76">
        <v>0.56666666666666665</v>
      </c>
      <c r="L59" s="74">
        <v>24.2</v>
      </c>
      <c r="M59" s="74">
        <v>34</v>
      </c>
      <c r="N59" s="74"/>
      <c r="O59" s="75" t="s">
        <v>118</v>
      </c>
      <c r="P59" s="74">
        <v>2</v>
      </c>
      <c r="Q59" s="73">
        <v>1012.6</v>
      </c>
      <c r="R59" s="74">
        <v>31.6</v>
      </c>
      <c r="S59" s="74">
        <v>27</v>
      </c>
      <c r="T59" s="74"/>
      <c r="U59" s="75" t="s">
        <v>116</v>
      </c>
      <c r="V59" s="74">
        <v>19</v>
      </c>
      <c r="W59" s="97">
        <v>1010.9</v>
      </c>
    </row>
    <row r="60" spans="1:23" ht="13.5" thickBot="1" x14ac:dyDescent="0.25">
      <c r="A60" s="51">
        <f t="shared" si="1"/>
        <v>41677</v>
      </c>
      <c r="B60" s="96">
        <v>7</v>
      </c>
      <c r="C60" s="73" t="s">
        <v>123</v>
      </c>
      <c r="D60" s="74">
        <v>17.899999999999999</v>
      </c>
      <c r="E60" s="73">
        <v>36.700000000000003</v>
      </c>
      <c r="F60" s="73">
        <v>0</v>
      </c>
      <c r="G60" s="73">
        <v>7.4</v>
      </c>
      <c r="H60" s="73">
        <v>12.7</v>
      </c>
      <c r="I60" s="80" t="s">
        <v>116</v>
      </c>
      <c r="J60" s="81">
        <v>26</v>
      </c>
      <c r="K60" s="84">
        <v>0.5625</v>
      </c>
      <c r="L60" s="74">
        <v>24.6</v>
      </c>
      <c r="M60" s="74">
        <v>27</v>
      </c>
      <c r="N60" s="74"/>
      <c r="O60" s="75" t="s">
        <v>138</v>
      </c>
      <c r="P60" s="74">
        <v>7</v>
      </c>
      <c r="Q60" s="73">
        <v>1011.5</v>
      </c>
      <c r="R60" s="74">
        <v>36.200000000000003</v>
      </c>
      <c r="S60" s="74">
        <v>15</v>
      </c>
      <c r="T60" s="74"/>
      <c r="U60" s="75" t="s">
        <v>121</v>
      </c>
      <c r="V60" s="74">
        <v>13</v>
      </c>
      <c r="W60" s="97">
        <v>1009.9</v>
      </c>
    </row>
    <row r="61" spans="1:23" ht="13.5" thickBot="1" x14ac:dyDescent="0.25">
      <c r="A61" s="51">
        <f t="shared" si="1"/>
        <v>41678</v>
      </c>
      <c r="B61" s="96">
        <v>8</v>
      </c>
      <c r="C61" s="73" t="s">
        <v>125</v>
      </c>
      <c r="D61" s="74">
        <v>22.8</v>
      </c>
      <c r="E61" s="73">
        <v>42.7</v>
      </c>
      <c r="F61" s="73">
        <v>0</v>
      </c>
      <c r="G61" s="73"/>
      <c r="H61" s="73">
        <v>8.3000000000000007</v>
      </c>
      <c r="I61" s="75" t="s">
        <v>127</v>
      </c>
      <c r="J61" s="74">
        <v>61</v>
      </c>
      <c r="K61" s="76">
        <v>0.51597222222222217</v>
      </c>
      <c r="L61" s="74">
        <v>35.4</v>
      </c>
      <c r="M61" s="74">
        <v>13</v>
      </c>
      <c r="N61" s="74"/>
      <c r="O61" s="75" t="s">
        <v>137</v>
      </c>
      <c r="P61" s="74">
        <v>20</v>
      </c>
      <c r="Q61" s="73">
        <v>1007.7</v>
      </c>
      <c r="R61" s="74">
        <v>40.9</v>
      </c>
      <c r="S61" s="74">
        <v>10</v>
      </c>
      <c r="T61" s="74"/>
      <c r="U61" s="75" t="s">
        <v>127</v>
      </c>
      <c r="V61" s="74">
        <v>26</v>
      </c>
      <c r="W61" s="97">
        <v>1005.7</v>
      </c>
    </row>
    <row r="62" spans="1:23" ht="13.5" thickBot="1" x14ac:dyDescent="0.25">
      <c r="A62" s="51">
        <f t="shared" si="1"/>
        <v>41679</v>
      </c>
      <c r="B62" s="99">
        <v>9</v>
      </c>
      <c r="C62" s="73" t="s">
        <v>126</v>
      </c>
      <c r="D62" s="74">
        <v>20.3</v>
      </c>
      <c r="E62" s="73">
        <v>28.4</v>
      </c>
      <c r="F62" s="73">
        <v>0</v>
      </c>
      <c r="G62" s="73"/>
      <c r="H62" s="73">
        <v>12.7</v>
      </c>
      <c r="I62" s="74" t="s">
        <v>124</v>
      </c>
      <c r="J62" s="74">
        <v>48</v>
      </c>
      <c r="K62" s="76">
        <v>0.18055555555555555</v>
      </c>
      <c r="L62" s="74">
        <v>20.399999999999999</v>
      </c>
      <c r="M62" s="74">
        <v>63</v>
      </c>
      <c r="N62" s="74"/>
      <c r="O62" s="79" t="s">
        <v>118</v>
      </c>
      <c r="P62" s="79">
        <v>26</v>
      </c>
      <c r="Q62" s="73">
        <v>1015.5</v>
      </c>
      <c r="R62" s="74">
        <v>25.7</v>
      </c>
      <c r="S62" s="74">
        <v>38</v>
      </c>
      <c r="T62" s="74"/>
      <c r="U62" s="74" t="s">
        <v>116</v>
      </c>
      <c r="V62" s="74">
        <v>26</v>
      </c>
      <c r="W62" s="97">
        <v>1016.3</v>
      </c>
    </row>
    <row r="63" spans="1:23" ht="13.5" thickBot="1" x14ac:dyDescent="0.25">
      <c r="A63" s="51">
        <f t="shared" si="1"/>
        <v>41680</v>
      </c>
      <c r="B63" s="96">
        <v>10</v>
      </c>
      <c r="C63" s="73" t="s">
        <v>128</v>
      </c>
      <c r="D63" s="74">
        <v>14.6</v>
      </c>
      <c r="E63" s="73">
        <v>33.799999999999997</v>
      </c>
      <c r="F63" s="73">
        <v>0</v>
      </c>
      <c r="G63" s="73">
        <v>27.2</v>
      </c>
      <c r="H63" s="78">
        <v>12.9</v>
      </c>
      <c r="I63" s="75" t="s">
        <v>120</v>
      </c>
      <c r="J63" s="74">
        <v>31</v>
      </c>
      <c r="K63" s="76">
        <v>0.73888888888888893</v>
      </c>
      <c r="L63" s="74">
        <v>19.7</v>
      </c>
      <c r="M63" s="74">
        <v>41</v>
      </c>
      <c r="N63" s="74"/>
      <c r="O63" s="75" t="s">
        <v>129</v>
      </c>
      <c r="P63" s="74">
        <v>11</v>
      </c>
      <c r="Q63" s="73">
        <v>1018.4</v>
      </c>
      <c r="R63" s="74">
        <v>31.5</v>
      </c>
      <c r="S63" s="74">
        <v>21</v>
      </c>
      <c r="T63" s="74"/>
      <c r="U63" s="75" t="s">
        <v>124</v>
      </c>
      <c r="V63" s="74">
        <v>11</v>
      </c>
      <c r="W63" s="97">
        <v>1014.5</v>
      </c>
    </row>
    <row r="64" spans="1:23" ht="13.5" thickBot="1" x14ac:dyDescent="0.25">
      <c r="A64" s="51">
        <f t="shared" si="1"/>
        <v>41681</v>
      </c>
      <c r="B64" s="96">
        <v>11</v>
      </c>
      <c r="C64" s="73" t="s">
        <v>130</v>
      </c>
      <c r="D64" s="74">
        <v>19.5</v>
      </c>
      <c r="E64" s="73">
        <v>42.5</v>
      </c>
      <c r="F64" s="73">
        <v>0</v>
      </c>
      <c r="G64" s="73">
        <v>8.1999999999999993</v>
      </c>
      <c r="H64" s="73">
        <v>12.2</v>
      </c>
      <c r="I64" s="75" t="s">
        <v>120</v>
      </c>
      <c r="J64" s="74">
        <v>41</v>
      </c>
      <c r="K64" s="76">
        <v>0.9506944444444444</v>
      </c>
      <c r="L64" s="74">
        <v>29</v>
      </c>
      <c r="M64" s="74">
        <v>21</v>
      </c>
      <c r="N64" s="74"/>
      <c r="O64" s="75" t="s">
        <v>138</v>
      </c>
      <c r="P64" s="74">
        <v>4</v>
      </c>
      <c r="Q64" s="73">
        <v>1012.3</v>
      </c>
      <c r="R64" s="74">
        <v>41.3</v>
      </c>
      <c r="S64" s="74">
        <v>9</v>
      </c>
      <c r="T64" s="74"/>
      <c r="U64" s="75" t="s">
        <v>116</v>
      </c>
      <c r="V64" s="74">
        <v>9</v>
      </c>
      <c r="W64" s="97">
        <v>1009.8</v>
      </c>
    </row>
    <row r="65" spans="1:23" ht="13.5" thickBot="1" x14ac:dyDescent="0.25">
      <c r="A65" s="51">
        <f t="shared" si="1"/>
        <v>41682</v>
      </c>
      <c r="B65" s="96">
        <v>12</v>
      </c>
      <c r="C65" s="73" t="s">
        <v>115</v>
      </c>
      <c r="D65" s="79">
        <v>29</v>
      </c>
      <c r="E65" s="73">
        <v>41.7</v>
      </c>
      <c r="F65" s="73">
        <v>0</v>
      </c>
      <c r="G65" s="73">
        <v>13.2</v>
      </c>
      <c r="H65" s="73">
        <v>4.5999999999999996</v>
      </c>
      <c r="I65" s="75" t="s">
        <v>132</v>
      </c>
      <c r="J65" s="74">
        <v>52</v>
      </c>
      <c r="K65" s="76">
        <v>0.79999999999999993</v>
      </c>
      <c r="L65" s="74">
        <v>35.5</v>
      </c>
      <c r="M65" s="81">
        <v>6</v>
      </c>
      <c r="N65" s="74"/>
      <c r="O65" s="75" t="s">
        <v>136</v>
      </c>
      <c r="P65" s="74">
        <v>13</v>
      </c>
      <c r="Q65" s="73">
        <v>1009.8</v>
      </c>
      <c r="R65" s="74">
        <v>41.1</v>
      </c>
      <c r="S65" s="74">
        <v>10</v>
      </c>
      <c r="T65" s="74"/>
      <c r="U65" s="75" t="s">
        <v>116</v>
      </c>
      <c r="V65" s="74">
        <v>11</v>
      </c>
      <c r="W65" s="97">
        <v>1008</v>
      </c>
    </row>
    <row r="66" spans="1:23" ht="13.5" thickBot="1" x14ac:dyDescent="0.25">
      <c r="A66" s="51">
        <f t="shared" si="1"/>
        <v>41683</v>
      </c>
      <c r="B66" s="96">
        <v>13</v>
      </c>
      <c r="C66" s="73" t="s">
        <v>119</v>
      </c>
      <c r="D66" s="74">
        <v>24.7</v>
      </c>
      <c r="E66" s="73">
        <v>26.6</v>
      </c>
      <c r="F66" s="73">
        <v>0.8</v>
      </c>
      <c r="G66" s="73">
        <v>9.6</v>
      </c>
      <c r="H66" s="77">
        <v>0</v>
      </c>
      <c r="I66" s="75" t="s">
        <v>122</v>
      </c>
      <c r="J66" s="74">
        <v>37</v>
      </c>
      <c r="K66" s="76">
        <v>0.24652777777777779</v>
      </c>
      <c r="L66" s="74">
        <v>25.3</v>
      </c>
      <c r="M66" s="74">
        <v>54</v>
      </c>
      <c r="N66" s="74"/>
      <c r="O66" s="75" t="s">
        <v>122</v>
      </c>
      <c r="P66" s="74">
        <v>13</v>
      </c>
      <c r="Q66" s="73">
        <v>1009.1</v>
      </c>
      <c r="R66" s="74">
        <v>21.6</v>
      </c>
      <c r="S66" s="79">
        <v>95</v>
      </c>
      <c r="T66" s="74"/>
      <c r="U66" s="80" t="s">
        <v>136</v>
      </c>
      <c r="V66" s="81">
        <v>7</v>
      </c>
      <c r="W66" s="97">
        <v>1009.7</v>
      </c>
    </row>
    <row r="67" spans="1:23" ht="13.5" thickBot="1" x14ac:dyDescent="0.25">
      <c r="A67" s="51">
        <f t="shared" si="1"/>
        <v>41684</v>
      </c>
      <c r="B67" s="96">
        <v>14</v>
      </c>
      <c r="C67" s="73" t="s">
        <v>123</v>
      </c>
      <c r="D67" s="74">
        <v>20.6</v>
      </c>
      <c r="E67" s="73">
        <v>24.5</v>
      </c>
      <c r="F67" s="78">
        <v>75.2</v>
      </c>
      <c r="G67" s="73"/>
      <c r="H67" s="77">
        <v>0</v>
      </c>
      <c r="I67" s="80" t="s">
        <v>136</v>
      </c>
      <c r="J67" s="81">
        <v>26</v>
      </c>
      <c r="K67" s="84">
        <v>3.7499999999999999E-2</v>
      </c>
      <c r="L67" s="74">
        <v>22</v>
      </c>
      <c r="M67" s="79">
        <v>93</v>
      </c>
      <c r="N67" s="74"/>
      <c r="O67" s="75" t="s">
        <v>136</v>
      </c>
      <c r="P67" s="74">
        <v>11</v>
      </c>
      <c r="Q67" s="73">
        <v>1003.2</v>
      </c>
      <c r="R67" s="74">
        <v>23.2</v>
      </c>
      <c r="S67" s="74">
        <v>86</v>
      </c>
      <c r="T67" s="74"/>
      <c r="U67" s="80" t="s">
        <v>117</v>
      </c>
      <c r="V67" s="81">
        <v>7</v>
      </c>
      <c r="W67" s="98">
        <v>998.8</v>
      </c>
    </row>
    <row r="68" spans="1:23" ht="13.5" thickBot="1" x14ac:dyDescent="0.25">
      <c r="A68" s="51">
        <f t="shared" si="1"/>
        <v>41685</v>
      </c>
      <c r="B68" s="96">
        <v>15</v>
      </c>
      <c r="C68" s="73" t="s">
        <v>125</v>
      </c>
      <c r="D68" s="74">
        <v>21.3</v>
      </c>
      <c r="E68" s="73">
        <v>26.9</v>
      </c>
      <c r="F68" s="73">
        <v>17</v>
      </c>
      <c r="G68" s="73"/>
      <c r="H68" s="73">
        <v>4</v>
      </c>
      <c r="I68" s="75" t="s">
        <v>124</v>
      </c>
      <c r="J68" s="74">
        <v>39</v>
      </c>
      <c r="K68" s="76">
        <v>0.70277777777777783</v>
      </c>
      <c r="L68" s="74">
        <v>23.4</v>
      </c>
      <c r="M68" s="74">
        <v>81</v>
      </c>
      <c r="N68" s="74"/>
      <c r="O68" s="75" t="s">
        <v>124</v>
      </c>
      <c r="P68" s="74">
        <v>11</v>
      </c>
      <c r="Q68" s="77">
        <v>998.9</v>
      </c>
      <c r="R68" s="74">
        <v>25.1</v>
      </c>
      <c r="S68" s="74">
        <v>63</v>
      </c>
      <c r="T68" s="74"/>
      <c r="U68" s="75" t="s">
        <v>118</v>
      </c>
      <c r="V68" s="74">
        <v>19</v>
      </c>
      <c r="W68" s="97">
        <v>1000.8</v>
      </c>
    </row>
    <row r="69" spans="1:23" ht="13.5" thickBot="1" x14ac:dyDescent="0.25">
      <c r="A69" s="51">
        <f t="shared" si="1"/>
        <v>41686</v>
      </c>
      <c r="B69" s="99">
        <v>16</v>
      </c>
      <c r="C69" s="73" t="s">
        <v>126</v>
      </c>
      <c r="D69" s="74">
        <v>17</v>
      </c>
      <c r="E69" s="73">
        <v>25.1</v>
      </c>
      <c r="F69" s="73">
        <v>0</v>
      </c>
      <c r="G69" s="73"/>
      <c r="H69" s="73">
        <v>10.4</v>
      </c>
      <c r="I69" s="74" t="s">
        <v>116</v>
      </c>
      <c r="J69" s="74">
        <v>46</v>
      </c>
      <c r="K69" s="76">
        <v>0.57013888888888886</v>
      </c>
      <c r="L69" s="74">
        <v>18.8</v>
      </c>
      <c r="M69" s="74">
        <v>65</v>
      </c>
      <c r="N69" s="74"/>
      <c r="O69" s="74" t="s">
        <v>118</v>
      </c>
      <c r="P69" s="74">
        <v>13</v>
      </c>
      <c r="Q69" s="73">
        <v>1013.2</v>
      </c>
      <c r="R69" s="74">
        <v>23.7</v>
      </c>
      <c r="S69" s="74">
        <v>42</v>
      </c>
      <c r="T69" s="74"/>
      <c r="U69" s="74" t="s">
        <v>116</v>
      </c>
      <c r="V69" s="74">
        <v>22</v>
      </c>
      <c r="W69" s="97">
        <v>1012.3</v>
      </c>
    </row>
    <row r="70" spans="1:23" ht="13.5" thickBot="1" x14ac:dyDescent="0.25">
      <c r="A70" s="51">
        <f t="shared" si="1"/>
        <v>41687</v>
      </c>
      <c r="B70" s="96">
        <v>17</v>
      </c>
      <c r="C70" s="73" t="s">
        <v>128</v>
      </c>
      <c r="D70" s="74">
        <v>12.7</v>
      </c>
      <c r="E70" s="73">
        <v>26.8</v>
      </c>
      <c r="F70" s="73">
        <v>0</v>
      </c>
      <c r="G70" s="73">
        <v>10.8</v>
      </c>
      <c r="H70" s="73">
        <v>12.7</v>
      </c>
      <c r="I70" s="80" t="s">
        <v>127</v>
      </c>
      <c r="J70" s="81">
        <v>26</v>
      </c>
      <c r="K70" s="84">
        <v>0.53541666666666665</v>
      </c>
      <c r="L70" s="74">
        <v>17.2</v>
      </c>
      <c r="M70" s="74">
        <v>66</v>
      </c>
      <c r="N70" s="74"/>
      <c r="O70" s="75" t="s">
        <v>138</v>
      </c>
      <c r="P70" s="74">
        <v>6</v>
      </c>
      <c r="Q70" s="73">
        <v>1014.3</v>
      </c>
      <c r="R70" s="74">
        <v>26.1</v>
      </c>
      <c r="S70" s="74">
        <v>31</v>
      </c>
      <c r="T70" s="74"/>
      <c r="U70" s="75" t="s">
        <v>121</v>
      </c>
      <c r="V70" s="74">
        <v>11</v>
      </c>
      <c r="W70" s="97">
        <v>1011.6</v>
      </c>
    </row>
    <row r="71" spans="1:23" ht="13.5" thickBot="1" x14ac:dyDescent="0.25">
      <c r="A71" s="51">
        <f t="shared" si="1"/>
        <v>41688</v>
      </c>
      <c r="B71" s="96">
        <v>18</v>
      </c>
      <c r="C71" s="73" t="s">
        <v>130</v>
      </c>
      <c r="D71" s="74">
        <v>17</v>
      </c>
      <c r="E71" s="73">
        <v>24.9</v>
      </c>
      <c r="F71" s="73">
        <v>0</v>
      </c>
      <c r="G71" s="73">
        <v>5</v>
      </c>
      <c r="H71" s="73">
        <v>10.7</v>
      </c>
      <c r="I71" s="75" t="s">
        <v>116</v>
      </c>
      <c r="J71" s="74">
        <v>33</v>
      </c>
      <c r="K71" s="76">
        <v>0.84513888888888899</v>
      </c>
      <c r="L71" s="74">
        <v>19.7</v>
      </c>
      <c r="M71" s="74">
        <v>62</v>
      </c>
      <c r="N71" s="74"/>
      <c r="O71" s="75" t="s">
        <v>124</v>
      </c>
      <c r="P71" s="74">
        <v>15</v>
      </c>
      <c r="Q71" s="73">
        <v>1011.4</v>
      </c>
      <c r="R71" s="74">
        <v>23.2</v>
      </c>
      <c r="S71" s="74">
        <v>43</v>
      </c>
      <c r="T71" s="74"/>
      <c r="U71" s="75" t="s">
        <v>121</v>
      </c>
      <c r="V71" s="74">
        <v>15</v>
      </c>
      <c r="W71" s="97">
        <v>1009.3</v>
      </c>
    </row>
    <row r="72" spans="1:23" ht="13.5" thickBot="1" x14ac:dyDescent="0.25">
      <c r="A72" s="51">
        <f t="shared" si="1"/>
        <v>41689</v>
      </c>
      <c r="B72" s="96">
        <v>19</v>
      </c>
      <c r="C72" s="73" t="s">
        <v>115</v>
      </c>
      <c r="D72" s="74">
        <v>14.7</v>
      </c>
      <c r="E72" s="73">
        <v>21.2</v>
      </c>
      <c r="F72" s="73">
        <v>3.4</v>
      </c>
      <c r="G72" s="73">
        <v>5</v>
      </c>
      <c r="H72" s="73">
        <v>10.3</v>
      </c>
      <c r="I72" s="75" t="s">
        <v>118</v>
      </c>
      <c r="J72" s="74">
        <v>57</v>
      </c>
      <c r="K72" s="76">
        <v>0.64513888888888882</v>
      </c>
      <c r="L72" s="74">
        <v>17</v>
      </c>
      <c r="M72" s="74">
        <v>70</v>
      </c>
      <c r="N72" s="74"/>
      <c r="O72" s="75" t="s">
        <v>129</v>
      </c>
      <c r="P72" s="74">
        <v>17</v>
      </c>
      <c r="Q72" s="73">
        <v>1007.7</v>
      </c>
      <c r="R72" s="74">
        <v>20.2</v>
      </c>
      <c r="S72" s="74">
        <v>48</v>
      </c>
      <c r="T72" s="74"/>
      <c r="U72" s="82" t="s">
        <v>116</v>
      </c>
      <c r="V72" s="79">
        <v>31</v>
      </c>
      <c r="W72" s="97">
        <v>1008.3</v>
      </c>
    </row>
    <row r="73" spans="1:23" ht="13.5" thickBot="1" x14ac:dyDescent="0.25">
      <c r="A73" s="51">
        <f t="shared" si="1"/>
        <v>41690</v>
      </c>
      <c r="B73" s="96">
        <v>20</v>
      </c>
      <c r="C73" s="73" t="s">
        <v>119</v>
      </c>
      <c r="D73" s="81">
        <v>10.7</v>
      </c>
      <c r="E73" s="77">
        <v>21.1</v>
      </c>
      <c r="F73" s="73">
        <v>1.6</v>
      </c>
      <c r="G73" s="73">
        <v>5.6</v>
      </c>
      <c r="H73" s="73">
        <v>10.1</v>
      </c>
      <c r="I73" s="75" t="s">
        <v>121</v>
      </c>
      <c r="J73" s="74">
        <v>46</v>
      </c>
      <c r="K73" s="76">
        <v>0.67083333333333339</v>
      </c>
      <c r="L73" s="74">
        <v>16.600000000000001</v>
      </c>
      <c r="M73" s="74">
        <v>56</v>
      </c>
      <c r="N73" s="74"/>
      <c r="O73" s="75" t="s">
        <v>129</v>
      </c>
      <c r="P73" s="74">
        <v>11</v>
      </c>
      <c r="Q73" s="73">
        <v>1017.4</v>
      </c>
      <c r="R73" s="81">
        <v>19.2</v>
      </c>
      <c r="S73" s="74">
        <v>40</v>
      </c>
      <c r="T73" s="74"/>
      <c r="U73" s="75" t="s">
        <v>124</v>
      </c>
      <c r="V73" s="74">
        <v>22</v>
      </c>
      <c r="W73" s="97">
        <v>1018.7</v>
      </c>
    </row>
    <row r="74" spans="1:23" ht="13.5" thickBot="1" x14ac:dyDescent="0.25">
      <c r="A74" s="51">
        <f t="shared" si="1"/>
        <v>41691</v>
      </c>
      <c r="B74" s="96">
        <v>21</v>
      </c>
      <c r="C74" s="73" t="s">
        <v>123</v>
      </c>
      <c r="D74" s="74">
        <v>13.2</v>
      </c>
      <c r="E74" s="73">
        <v>21.5</v>
      </c>
      <c r="F74" s="73">
        <v>0.2</v>
      </c>
      <c r="G74" s="77">
        <v>4.2</v>
      </c>
      <c r="H74" s="73">
        <v>3.3</v>
      </c>
      <c r="I74" s="75" t="s">
        <v>131</v>
      </c>
      <c r="J74" s="74">
        <v>35</v>
      </c>
      <c r="K74" s="76">
        <v>0.75138888888888899</v>
      </c>
      <c r="L74" s="74">
        <v>16.5</v>
      </c>
      <c r="M74" s="74">
        <v>48</v>
      </c>
      <c r="N74" s="74"/>
      <c r="O74" s="75" t="s">
        <v>131</v>
      </c>
      <c r="P74" s="74">
        <v>15</v>
      </c>
      <c r="Q74" s="73">
        <v>1025.0999999999999</v>
      </c>
      <c r="R74" s="74">
        <v>19.7</v>
      </c>
      <c r="S74" s="74">
        <v>35</v>
      </c>
      <c r="T74" s="74"/>
      <c r="U74" s="75" t="s">
        <v>129</v>
      </c>
      <c r="V74" s="74">
        <v>20</v>
      </c>
      <c r="W74" s="100">
        <v>1024.5999999999999</v>
      </c>
    </row>
    <row r="75" spans="1:23" ht="13.5" thickBot="1" x14ac:dyDescent="0.25">
      <c r="A75" s="51">
        <f t="shared" si="1"/>
        <v>41692</v>
      </c>
      <c r="B75" s="96">
        <v>22</v>
      </c>
      <c r="C75" s="73" t="s">
        <v>125</v>
      </c>
      <c r="D75" s="74">
        <v>13.5</v>
      </c>
      <c r="E75" s="73">
        <v>23</v>
      </c>
      <c r="F75" s="73">
        <v>0</v>
      </c>
      <c r="G75" s="73"/>
      <c r="H75" s="73">
        <v>9.6</v>
      </c>
      <c r="I75" s="75" t="s">
        <v>131</v>
      </c>
      <c r="J75" s="74">
        <v>39</v>
      </c>
      <c r="K75" s="76">
        <v>0.62986111111111109</v>
      </c>
      <c r="L75" s="81">
        <v>15.7</v>
      </c>
      <c r="M75" s="74">
        <v>63</v>
      </c>
      <c r="N75" s="74"/>
      <c r="O75" s="75" t="s">
        <v>131</v>
      </c>
      <c r="P75" s="74">
        <v>9</v>
      </c>
      <c r="Q75" s="78">
        <v>1026.5999999999999</v>
      </c>
      <c r="R75" s="74">
        <v>22.4</v>
      </c>
      <c r="S75" s="74">
        <v>41</v>
      </c>
      <c r="T75" s="74"/>
      <c r="U75" s="75" t="s">
        <v>129</v>
      </c>
      <c r="V75" s="74">
        <v>19</v>
      </c>
      <c r="W75" s="97">
        <v>1023.9</v>
      </c>
    </row>
    <row r="76" spans="1:23" ht="13.5" thickBot="1" x14ac:dyDescent="0.25">
      <c r="A76" s="51">
        <f t="shared" si="1"/>
        <v>41693</v>
      </c>
      <c r="B76" s="99">
        <v>23</v>
      </c>
      <c r="C76" s="73" t="s">
        <v>126</v>
      </c>
      <c r="D76" s="74">
        <v>13.6</v>
      </c>
      <c r="E76" s="73">
        <v>26.7</v>
      </c>
      <c r="F76" s="73">
        <v>0</v>
      </c>
      <c r="G76" s="73"/>
      <c r="H76" s="73">
        <v>12.4</v>
      </c>
      <c r="I76" s="74" t="s">
        <v>117</v>
      </c>
      <c r="J76" s="74">
        <v>33</v>
      </c>
      <c r="K76" s="76">
        <v>0.1111111111111111</v>
      </c>
      <c r="L76" s="74">
        <v>18.100000000000001</v>
      </c>
      <c r="M76" s="74">
        <v>63</v>
      </c>
      <c r="N76" s="74"/>
      <c r="O76" s="148" t="s">
        <v>134</v>
      </c>
      <c r="P76" s="149"/>
      <c r="Q76" s="73">
        <v>1022.3</v>
      </c>
      <c r="R76" s="74">
        <v>25.6</v>
      </c>
      <c r="S76" s="74">
        <v>44</v>
      </c>
      <c r="T76" s="74"/>
      <c r="U76" s="74" t="s">
        <v>121</v>
      </c>
      <c r="V76" s="74">
        <v>17</v>
      </c>
      <c r="W76" s="97">
        <v>1019.2</v>
      </c>
    </row>
    <row r="77" spans="1:23" ht="13.5" thickBot="1" x14ac:dyDescent="0.25">
      <c r="A77" s="51">
        <f t="shared" si="1"/>
        <v>41694</v>
      </c>
      <c r="B77" s="96">
        <v>24</v>
      </c>
      <c r="C77" s="73" t="s">
        <v>128</v>
      </c>
      <c r="D77" s="74">
        <v>13.1</v>
      </c>
      <c r="E77" s="73">
        <v>30.1</v>
      </c>
      <c r="F77" s="73">
        <v>0</v>
      </c>
      <c r="G77" s="73">
        <v>13.8</v>
      </c>
      <c r="H77" s="73">
        <v>12.4</v>
      </c>
      <c r="I77" s="75" t="s">
        <v>121</v>
      </c>
      <c r="J77" s="74">
        <v>28</v>
      </c>
      <c r="K77" s="76">
        <v>0.60347222222222219</v>
      </c>
      <c r="L77" s="74">
        <v>19.600000000000001</v>
      </c>
      <c r="M77" s="74">
        <v>54</v>
      </c>
      <c r="N77" s="74"/>
      <c r="O77" s="75" t="s">
        <v>124</v>
      </c>
      <c r="P77" s="74">
        <v>2</v>
      </c>
      <c r="Q77" s="73">
        <v>1018.4</v>
      </c>
      <c r="R77" s="74">
        <v>29.7</v>
      </c>
      <c r="S77" s="74">
        <v>26</v>
      </c>
      <c r="T77" s="74"/>
      <c r="U77" s="75" t="s">
        <v>121</v>
      </c>
      <c r="V77" s="74">
        <v>17</v>
      </c>
      <c r="W77" s="97">
        <v>1015.3</v>
      </c>
    </row>
    <row r="78" spans="1:23" ht="13.5" thickBot="1" x14ac:dyDescent="0.25">
      <c r="A78" s="51">
        <f t="shared" si="1"/>
        <v>41695</v>
      </c>
      <c r="B78" s="96">
        <v>25</v>
      </c>
      <c r="C78" s="73" t="s">
        <v>130</v>
      </c>
      <c r="D78" s="74">
        <v>15.2</v>
      </c>
      <c r="E78" s="73">
        <v>24</v>
      </c>
      <c r="F78" s="73">
        <v>0</v>
      </c>
      <c r="G78" s="73">
        <v>5.4</v>
      </c>
      <c r="H78" s="73">
        <v>12.1</v>
      </c>
      <c r="I78" s="75" t="s">
        <v>121</v>
      </c>
      <c r="J78" s="74">
        <v>37</v>
      </c>
      <c r="K78" s="76">
        <v>0.45347222222222222</v>
      </c>
      <c r="L78" s="74">
        <v>19.8</v>
      </c>
      <c r="M78" s="74">
        <v>70</v>
      </c>
      <c r="N78" s="74"/>
      <c r="O78" s="75" t="s">
        <v>135</v>
      </c>
      <c r="P78" s="74">
        <v>9</v>
      </c>
      <c r="Q78" s="73">
        <v>1012.8</v>
      </c>
      <c r="R78" s="74">
        <v>21.9</v>
      </c>
      <c r="S78" s="74">
        <v>54</v>
      </c>
      <c r="T78" s="74"/>
      <c r="U78" s="75" t="s">
        <v>124</v>
      </c>
      <c r="V78" s="74">
        <v>20</v>
      </c>
      <c r="W78" s="97">
        <v>1012</v>
      </c>
    </row>
    <row r="79" spans="1:23" ht="13.5" thickBot="1" x14ac:dyDescent="0.25">
      <c r="A79" s="51">
        <f t="shared" si="1"/>
        <v>41696</v>
      </c>
      <c r="B79" s="96">
        <v>26</v>
      </c>
      <c r="C79" s="73" t="s">
        <v>115</v>
      </c>
      <c r="D79" s="74">
        <v>15.4</v>
      </c>
      <c r="E79" s="73">
        <v>23.8</v>
      </c>
      <c r="F79" s="73">
        <v>0</v>
      </c>
      <c r="G79" s="73">
        <v>5.4</v>
      </c>
      <c r="H79" s="73">
        <v>7.6</v>
      </c>
      <c r="I79" s="75" t="s">
        <v>131</v>
      </c>
      <c r="J79" s="74">
        <v>41</v>
      </c>
      <c r="K79" s="76">
        <v>0.66736111111111107</v>
      </c>
      <c r="L79" s="74">
        <v>18.399999999999999</v>
      </c>
      <c r="M79" s="74">
        <v>71</v>
      </c>
      <c r="N79" s="74"/>
      <c r="O79" s="75" t="s">
        <v>129</v>
      </c>
      <c r="P79" s="74">
        <v>7</v>
      </c>
      <c r="Q79" s="73">
        <v>1015.5</v>
      </c>
      <c r="R79" s="74">
        <v>21.7</v>
      </c>
      <c r="S79" s="74">
        <v>42</v>
      </c>
      <c r="T79" s="74"/>
      <c r="U79" s="75" t="s">
        <v>129</v>
      </c>
      <c r="V79" s="74">
        <v>15</v>
      </c>
      <c r="W79" s="97">
        <v>1016</v>
      </c>
    </row>
    <row r="80" spans="1:23" ht="13.5" thickBot="1" x14ac:dyDescent="0.25">
      <c r="A80" s="51">
        <f t="shared" si="1"/>
        <v>41697</v>
      </c>
      <c r="B80" s="96">
        <v>27</v>
      </c>
      <c r="C80" s="73" t="s">
        <v>119</v>
      </c>
      <c r="D80" s="74">
        <v>13.5</v>
      </c>
      <c r="E80" s="73">
        <v>24.2</v>
      </c>
      <c r="F80" s="73">
        <v>0</v>
      </c>
      <c r="G80" s="73">
        <v>4.8</v>
      </c>
      <c r="H80" s="73">
        <v>12.2</v>
      </c>
      <c r="I80" s="75" t="s">
        <v>131</v>
      </c>
      <c r="J80" s="74">
        <v>50</v>
      </c>
      <c r="K80" s="76">
        <v>0.87430555555555556</v>
      </c>
      <c r="L80" s="74">
        <v>17</v>
      </c>
      <c r="M80" s="74">
        <v>50</v>
      </c>
      <c r="N80" s="74"/>
      <c r="O80" s="75" t="s">
        <v>132</v>
      </c>
      <c r="P80" s="74">
        <v>9</v>
      </c>
      <c r="Q80" s="73">
        <v>1023.1</v>
      </c>
      <c r="R80" s="74">
        <v>23</v>
      </c>
      <c r="S80" s="74">
        <v>35</v>
      </c>
      <c r="T80" s="74"/>
      <c r="U80" s="75" t="s">
        <v>122</v>
      </c>
      <c r="V80" s="74">
        <v>11</v>
      </c>
      <c r="W80" s="97">
        <v>1020.7</v>
      </c>
    </row>
    <row r="81" spans="1:23" ht="13.5" thickBot="1" x14ac:dyDescent="0.25">
      <c r="A81" s="51">
        <f t="shared" si="1"/>
        <v>41698</v>
      </c>
      <c r="B81" s="96">
        <v>28</v>
      </c>
      <c r="C81" s="73" t="s">
        <v>123</v>
      </c>
      <c r="D81" s="74">
        <v>14.6</v>
      </c>
      <c r="E81" s="73">
        <v>25.5</v>
      </c>
      <c r="F81" s="73">
        <v>0</v>
      </c>
      <c r="G81" s="73">
        <v>5.8</v>
      </c>
      <c r="H81" s="73">
        <v>12.2</v>
      </c>
      <c r="I81" s="75" t="s">
        <v>120</v>
      </c>
      <c r="J81" s="74">
        <v>48</v>
      </c>
      <c r="K81" s="76">
        <v>4.027777777777778E-2</v>
      </c>
      <c r="L81" s="74">
        <v>18.2</v>
      </c>
      <c r="M81" s="74">
        <v>48</v>
      </c>
      <c r="N81" s="74"/>
      <c r="O81" s="75" t="s">
        <v>133</v>
      </c>
      <c r="P81" s="74">
        <v>9</v>
      </c>
      <c r="Q81" s="73">
        <v>1022.5</v>
      </c>
      <c r="R81" s="74">
        <v>25.1</v>
      </c>
      <c r="S81" s="74">
        <v>29</v>
      </c>
      <c r="T81" s="74"/>
      <c r="U81" s="75" t="s">
        <v>129</v>
      </c>
      <c r="V81" s="74">
        <v>13</v>
      </c>
      <c r="W81" s="97">
        <v>1020.8</v>
      </c>
    </row>
    <row r="82" spans="1:23" ht="13.5" thickBot="1" x14ac:dyDescent="0.25">
      <c r="B82" s="150" t="s">
        <v>148</v>
      </c>
      <c r="C82" s="151"/>
      <c r="D82" s="151"/>
      <c r="E82" s="151"/>
      <c r="F82" s="151"/>
      <c r="G82" s="151"/>
      <c r="H82" s="151"/>
      <c r="I82" s="151"/>
      <c r="J82" s="151"/>
      <c r="K82" s="151"/>
      <c r="L82" s="151"/>
      <c r="M82" s="151"/>
      <c r="N82" s="151"/>
      <c r="O82" s="151"/>
      <c r="P82" s="151"/>
      <c r="Q82" s="151"/>
      <c r="R82" s="151"/>
      <c r="S82" s="151"/>
      <c r="T82" s="151"/>
      <c r="U82" s="151"/>
      <c r="V82" s="151"/>
      <c r="W82" s="152"/>
    </row>
    <row r="83" spans="1:23" ht="12.75" customHeight="1" x14ac:dyDescent="0.2">
      <c r="B83" s="153" t="s">
        <v>140</v>
      </c>
      <c r="C83" s="154"/>
      <c r="D83" s="85">
        <v>17.8</v>
      </c>
      <c r="E83" s="86">
        <v>29.8</v>
      </c>
      <c r="F83" s="86"/>
      <c r="G83" s="86">
        <v>10</v>
      </c>
      <c r="H83" s="86">
        <v>9.6999999999999993</v>
      </c>
      <c r="I83" s="87"/>
      <c r="J83" s="85"/>
      <c r="K83" s="86"/>
      <c r="L83" s="85">
        <v>22.3</v>
      </c>
      <c r="M83" s="85">
        <v>50</v>
      </c>
      <c r="N83" s="85"/>
      <c r="O83" s="87"/>
      <c r="P83" s="85">
        <v>10</v>
      </c>
      <c r="Q83" s="86">
        <v>1013.9</v>
      </c>
      <c r="R83" s="85">
        <v>28.2</v>
      </c>
      <c r="S83" s="85">
        <v>35</v>
      </c>
      <c r="T83" s="85"/>
      <c r="U83" s="87"/>
      <c r="V83" s="85">
        <v>17</v>
      </c>
      <c r="W83" s="101">
        <v>1012.6</v>
      </c>
    </row>
    <row r="84" spans="1:23" ht="12.75" customHeight="1" x14ac:dyDescent="0.2">
      <c r="B84" s="155" t="s">
        <v>141</v>
      </c>
      <c r="C84" s="156"/>
      <c r="D84" s="88">
        <v>10.7</v>
      </c>
      <c r="E84" s="89">
        <v>21.1</v>
      </c>
      <c r="F84" s="89">
        <v>0</v>
      </c>
      <c r="G84" s="89">
        <v>4.2</v>
      </c>
      <c r="H84" s="89">
        <v>0</v>
      </c>
      <c r="I84" s="90"/>
      <c r="J84" s="88"/>
      <c r="K84" s="89"/>
      <c r="L84" s="88">
        <v>15.7</v>
      </c>
      <c r="M84" s="88">
        <v>6</v>
      </c>
      <c r="N84" s="88"/>
      <c r="O84" s="157" t="s">
        <v>134</v>
      </c>
      <c r="P84" s="158"/>
      <c r="Q84" s="89">
        <v>998.9</v>
      </c>
      <c r="R84" s="88">
        <v>19.2</v>
      </c>
      <c r="S84" s="88">
        <v>8</v>
      </c>
      <c r="T84" s="88"/>
      <c r="U84" s="90" t="s">
        <v>146</v>
      </c>
      <c r="V84" s="88">
        <v>7</v>
      </c>
      <c r="W84" s="102">
        <v>998.8</v>
      </c>
    </row>
    <row r="85" spans="1:23" ht="12.75" customHeight="1" x14ac:dyDescent="0.2">
      <c r="B85" s="159" t="s">
        <v>142</v>
      </c>
      <c r="C85" s="160"/>
      <c r="D85" s="91">
        <v>29</v>
      </c>
      <c r="E85" s="92">
        <v>44.7</v>
      </c>
      <c r="F85" s="92">
        <v>75.2</v>
      </c>
      <c r="G85" s="92">
        <v>34</v>
      </c>
      <c r="H85" s="92">
        <v>12.9</v>
      </c>
      <c r="I85" s="93" t="s">
        <v>118</v>
      </c>
      <c r="J85" s="91">
        <v>70</v>
      </c>
      <c r="K85" s="92"/>
      <c r="L85" s="91">
        <v>36.5</v>
      </c>
      <c r="M85" s="91">
        <v>93</v>
      </c>
      <c r="N85" s="91"/>
      <c r="O85" s="93" t="s">
        <v>118</v>
      </c>
      <c r="P85" s="91">
        <v>26</v>
      </c>
      <c r="Q85" s="92">
        <v>1026.5999999999999</v>
      </c>
      <c r="R85" s="91">
        <v>43.9</v>
      </c>
      <c r="S85" s="91">
        <v>95</v>
      </c>
      <c r="T85" s="91"/>
      <c r="U85" s="93" t="s">
        <v>146</v>
      </c>
      <c r="V85" s="91">
        <v>31</v>
      </c>
      <c r="W85" s="103">
        <v>1024.5999999999999</v>
      </c>
    </row>
    <row r="86" spans="1:23" ht="13.5" thickBot="1" x14ac:dyDescent="0.25">
      <c r="B86" s="161" t="s">
        <v>143</v>
      </c>
      <c r="C86" s="162"/>
      <c r="D86" s="74"/>
      <c r="E86" s="73"/>
      <c r="F86" s="73">
        <v>98.2</v>
      </c>
      <c r="G86" s="73">
        <v>190.4</v>
      </c>
      <c r="H86" s="73">
        <v>261.89999999999998</v>
      </c>
      <c r="I86" s="75"/>
      <c r="J86" s="74"/>
      <c r="K86" s="73"/>
      <c r="L86" s="74"/>
      <c r="M86" s="74"/>
      <c r="N86" s="74"/>
      <c r="O86" s="75"/>
      <c r="P86" s="74"/>
      <c r="Q86" s="73"/>
      <c r="R86" s="74"/>
      <c r="S86" s="74"/>
      <c r="T86" s="74"/>
      <c r="U86" s="75"/>
      <c r="V86" s="74"/>
      <c r="W86" s="97"/>
    </row>
  </sheetData>
  <mergeCells count="38">
    <mergeCell ref="I53:J53"/>
    <mergeCell ref="O53:P53"/>
    <mergeCell ref="U53:V53"/>
    <mergeCell ref="B86:C86"/>
    <mergeCell ref="O76:P76"/>
    <mergeCell ref="B82:W82"/>
    <mergeCell ref="B83:C83"/>
    <mergeCell ref="B84:C84"/>
    <mergeCell ref="O84:P84"/>
    <mergeCell ref="B85:C85"/>
    <mergeCell ref="G51:G52"/>
    <mergeCell ref="O18:P18"/>
    <mergeCell ref="B40:W40"/>
    <mergeCell ref="B41:C41"/>
    <mergeCell ref="B42:C42"/>
    <mergeCell ref="O42:P42"/>
    <mergeCell ref="B43:C43"/>
    <mergeCell ref="B44:C44"/>
    <mergeCell ref="B51:B53"/>
    <mergeCell ref="C51:C53"/>
    <mergeCell ref="D51:E51"/>
    <mergeCell ref="F51:F52"/>
    <mergeCell ref="H51:H52"/>
    <mergeCell ref="I51:K51"/>
    <mergeCell ref="L51:Q51"/>
    <mergeCell ref="R51:W51"/>
    <mergeCell ref="I6:K6"/>
    <mergeCell ref="L6:Q6"/>
    <mergeCell ref="R6:W6"/>
    <mergeCell ref="I8:J8"/>
    <mergeCell ref="O8:P8"/>
    <mergeCell ref="U8:V8"/>
    <mergeCell ref="H6:H7"/>
    <mergeCell ref="B6:B8"/>
    <mergeCell ref="C6:C8"/>
    <mergeCell ref="D6:E6"/>
    <mergeCell ref="F6:F7"/>
    <mergeCell ref="G6:G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mso-contentType ?>
<customXsn xmlns="http://schemas.microsoft.com/office/2006/metadata/customXsn">
  <xsnLocation/>
  <cached>True</cached>
  <openByDefault>True</openByDefault>
  <xsnScope/>
</customXsn>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AEMOCustodian xmlns="a14523ce-dede-483e-883a-2d83261080bd">
      <UserInfo>
        <DisplayName>Ursula Dwyer</DisplayName>
        <AccountId>286</AccountId>
        <AccountType/>
      </UserInfo>
    </AEMOCustodian>
    <ArchiveDocument xmlns="a14523ce-dede-483e-883a-2d83261080bd">false</ArchiveDocument>
    <AEMODocumentTypeTaxHTField0 xmlns="a14523ce-dede-483e-883a-2d83261080bd">
      <Terms xmlns="http://schemas.microsoft.com/office/infopath/2007/PartnerControls">
        <TermInfo xmlns="http://schemas.microsoft.com/office/infopath/2007/PartnerControls">
          <TermName xmlns="http://schemas.microsoft.com/office/infopath/2007/PartnerControls">Publication</TermName>
          <TermId xmlns="http://schemas.microsoft.com/office/infopath/2007/PartnerControls">8ae4cf81-fd7c-4b5d-880f-3ad9d29fca1a</TermId>
        </TermInfo>
      </Terms>
    </AEMODocumentTypeTaxHTField0>
    <AEMOKeywordsTaxHTField0 xmlns="a14523ce-dede-483e-883a-2d83261080bd">
      <Terms xmlns="http://schemas.microsoft.com/office/infopath/2007/PartnerControls"/>
    </AEMOKeywordsTaxHTField0>
    <TaxCatchAll xmlns="a14523ce-dede-483e-883a-2d83261080bd">
      <Value>19</Value>
    </TaxCatchAll>
    <AEMODescription xmlns="a14523ce-dede-483e-883a-2d83261080bd">http://www.aemo.com.au/Electricity/Planning/Forecasting/National-Electricity-Forecasting-Report/~/media/Files/Other/planning/NEFR/2014/2014%20Supplementary/2014_NEFR_Demand_Review.ashx</AEMODescription>
    <_dlc_DocId xmlns="a14523ce-dede-483e-883a-2d83261080bd">TRANSSERV-126-1169</_dlc_DocId>
    <_dlc_DocIdUrl xmlns="a14523ce-dede-483e-883a-2d83261080bd">
      <Url>http://sharedocs/sites/ts/ef/_layouts/DocIdRedir.aspx?ID=TRANSSERV-126-1169</Url>
      <Description>TRANSSERV-126-1169</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AEMODocument" ma:contentTypeID="0x0101009BE89D58CAF0934CA32A20BCFFD353DC00CDEA63BA84691E479D8BAE85CEA458CD" ma:contentTypeVersion="42" ma:contentTypeDescription="" ma:contentTypeScope="" ma:versionID="67c05cd514370f4024165d8df0004ab0">
  <xsd:schema xmlns:xsd="http://www.w3.org/2001/XMLSchema" xmlns:xs="http://www.w3.org/2001/XMLSchema" xmlns:p="http://schemas.microsoft.com/office/2006/metadata/properties" xmlns:ns2="a14523ce-dede-483e-883a-2d83261080bd" targetNamespace="http://schemas.microsoft.com/office/2006/metadata/properties" ma:root="true" ma:fieldsID="932b9352dd0f2fd885c56d3d9281e2a6" ns2:_="">
    <xsd:import namespace="a14523ce-dede-483e-883a-2d83261080bd"/>
    <xsd:element name="properties">
      <xsd:complexType>
        <xsd:sequence>
          <xsd:element name="documentManagement">
            <xsd:complexType>
              <xsd:all>
                <xsd:element ref="ns2:_dlc_DocId" minOccurs="0"/>
                <xsd:element ref="ns2:_dlc_DocIdUrl" minOccurs="0"/>
                <xsd:element ref="ns2:_dlc_DocIdPersistId" minOccurs="0"/>
                <xsd:element ref="ns2:TaxCatchAll" minOccurs="0"/>
                <xsd:element ref="ns2:TaxCatchAllLabel" minOccurs="0"/>
                <xsd:element ref="ns2:AEMOCustodian" minOccurs="0"/>
                <xsd:element ref="ns2:AEMODescription" minOccurs="0"/>
                <xsd:element ref="ns2:AEMODocumentTypeTaxHTField0" minOccurs="0"/>
                <xsd:element ref="ns2:AEMOKeywordsTaxHTField0" minOccurs="0"/>
                <xsd:element ref="ns2:ArchiveDocu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4523ce-dede-483e-883a-2d83261080bd"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1" nillable="true" ma:displayName="Taxonomy Catch All Column" ma:description="" ma:hidden="true" ma:list="{f2baf17d-91b1-421c-aaef-0c2c810bb868}" ma:internalName="TaxCatchAll" ma:showField="CatchAllData" ma:web="ec581fb2-efcd-419f-afca-68928b725d50">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description="" ma:hidden="true" ma:list="{f2baf17d-91b1-421c-aaef-0c2c810bb868}" ma:internalName="TaxCatchAllLabel" ma:readOnly="true" ma:showField="CatchAllDataLabel" ma:web="ec581fb2-efcd-419f-afca-68928b725d50">
      <xsd:complexType>
        <xsd:complexContent>
          <xsd:extension base="dms:MultiChoiceLookup">
            <xsd:sequence>
              <xsd:element name="Value" type="dms:Lookup" maxOccurs="unbounded" minOccurs="0" nillable="true"/>
            </xsd:sequence>
          </xsd:extension>
        </xsd:complexContent>
      </xsd:complexType>
    </xsd:element>
    <xsd:element name="AEMOCustodian" ma:index="13" nillable="true" ma:displayName="AEMOCustodian" ma:list="UserInfo" ma:SharePointGroup="0" ma:internalName="AEMOCustodian"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EMODescription" ma:index="14" nillable="true" ma:displayName="AEMODescription" ma:internalName="AEMODescription" ma:readOnly="false">
      <xsd:simpleType>
        <xsd:restriction base="dms:Note"/>
      </xsd:simpleType>
    </xsd:element>
    <xsd:element name="AEMODocumentTypeTaxHTField0" ma:index="15" nillable="true" ma:taxonomy="true" ma:internalName="AEMODocumentTypeTaxHTField0" ma:taxonomyFieldName="AEMODocumentType" ma:displayName="AEMODocumentType" ma:readOnly="false" ma:default="5;#Operational Record|859762f2-4462-42eb-9744-c955c7e2c540" ma:fieldId="{da861434-c661-4929-8c0f-a462c80621ee}" ma:sspId="409ac0fb-07cb-4169-8a26-def2760b5502" ma:termSetId="7d85e329-3a18-4351-8865-4c9585fd1cc0" ma:anchorId="00000000-0000-0000-0000-000000000000" ma:open="false" ma:isKeyword="false">
      <xsd:complexType>
        <xsd:sequence>
          <xsd:element ref="pc:Terms" minOccurs="0" maxOccurs="1"/>
        </xsd:sequence>
      </xsd:complexType>
    </xsd:element>
    <xsd:element name="AEMOKeywordsTaxHTField0" ma:index="17" nillable="true" ma:taxonomy="true" ma:internalName="AEMOKeywordsTaxHTField0" ma:taxonomyFieldName="AEMOKeywords" ma:displayName="AEMOKeywords" ma:readOnly="false" ma:default="" ma:fieldId="{443585ba-fce9-427e-bd78-308c17c973aa}" ma:taxonomyMulti="true" ma:sspId="409ac0fb-07cb-4169-8a26-def2760b5502" ma:termSetId="70885f33-8be5-4917-bc67-8833a068ef45" ma:anchorId="00000000-0000-0000-0000-000000000000" ma:open="true" ma:isKeyword="false">
      <xsd:complexType>
        <xsd:sequence>
          <xsd:element ref="pc:Terms" minOccurs="0" maxOccurs="1"/>
        </xsd:sequence>
      </xsd:complexType>
    </xsd:element>
    <xsd:element name="ArchiveDocument" ma:index="19" nillable="true" ma:displayName="ArchiveDocument" ma:default="0" ma:description="Checking this box will send the document to the AEMO Archive and leave a link in its place." ma:internalName="ArchiveDocument">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SharedContentType xmlns="Microsoft.SharePoint.Taxonomy.ContentTypeSync" SourceId="409ac0fb-07cb-4169-8a26-def2760b5502" ContentTypeId="0x0101009BE89D58CAF0934CA32A20BCFFD353DC" PreviousValue="false"/>
</file>

<file path=customXml/itemProps1.xml><?xml version="1.0" encoding="utf-8"?>
<ds:datastoreItem xmlns:ds="http://schemas.openxmlformats.org/officeDocument/2006/customXml" ds:itemID="{3FE7E6F6-6C25-4A60-ABD9-601F0ACDE042}">
  <ds:schemaRefs>
    <ds:schemaRef ds:uri="http://schemas.microsoft.com/sharepoint/events"/>
  </ds:schemaRefs>
</ds:datastoreItem>
</file>

<file path=customXml/itemProps2.xml><?xml version="1.0" encoding="utf-8"?>
<ds:datastoreItem xmlns:ds="http://schemas.openxmlformats.org/officeDocument/2006/customXml" ds:itemID="{518CDC51-9E75-4A6E-8AEC-3E4A541F3FD9}">
  <ds:schemaRefs>
    <ds:schemaRef ds:uri="http://schemas.microsoft.com/office/2006/metadata/customXsn"/>
  </ds:schemaRefs>
</ds:datastoreItem>
</file>

<file path=customXml/itemProps3.xml><?xml version="1.0" encoding="utf-8"?>
<ds:datastoreItem xmlns:ds="http://schemas.openxmlformats.org/officeDocument/2006/customXml" ds:itemID="{B7FD7934-F404-4DB2-9CA3-F47D3F8F0942}">
  <ds:schemaRefs>
    <ds:schemaRef ds:uri="http://schemas.microsoft.com/sharepoint/v3/contenttype/forms"/>
  </ds:schemaRefs>
</ds:datastoreItem>
</file>

<file path=customXml/itemProps4.xml><?xml version="1.0" encoding="utf-8"?>
<ds:datastoreItem xmlns:ds="http://schemas.openxmlformats.org/officeDocument/2006/customXml" ds:itemID="{782F7D92-A04A-4D1F-8631-5F3495076D66}">
  <ds:schemaRefs>
    <ds:schemaRef ds:uri="http://purl.org/dc/elements/1.1/"/>
    <ds:schemaRef ds:uri="http://purl.org/dc/terms/"/>
    <ds:schemaRef ds:uri="http://schemas.microsoft.com/office/infopath/2007/PartnerControls"/>
    <ds:schemaRef ds:uri="http://schemas.microsoft.com/office/2006/documentManagement/types"/>
    <ds:schemaRef ds:uri="http://www.w3.org/XML/1998/namespace"/>
    <ds:schemaRef ds:uri="http://purl.org/dc/dcmitype/"/>
    <ds:schemaRef ds:uri="http://schemas.microsoft.com/office/2006/metadata/properties"/>
    <ds:schemaRef ds:uri="http://schemas.openxmlformats.org/package/2006/metadata/core-properties"/>
    <ds:schemaRef ds:uri="a14523ce-dede-483e-883a-2d83261080bd"/>
  </ds:schemaRefs>
</ds:datastoreItem>
</file>

<file path=customXml/itemProps5.xml><?xml version="1.0" encoding="utf-8"?>
<ds:datastoreItem xmlns:ds="http://schemas.openxmlformats.org/officeDocument/2006/customXml" ds:itemID="{83E6E174-3778-4A53-B10C-6A7CF91B00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4523ce-dede-483e-883a-2d83261080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BCE52CD4-436E-455C-8628-84C33261D37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7</vt:i4>
      </vt:variant>
    </vt:vector>
  </HeadingPairs>
  <TitlesOfParts>
    <vt:vector size="21" baseType="lpstr">
      <vt:lpstr>TOC</vt:lpstr>
      <vt:lpstr>QLD_Sum</vt:lpstr>
      <vt:lpstr>NSW_Sum</vt:lpstr>
      <vt:lpstr>SA_Sum</vt:lpstr>
      <vt:lpstr>VIC_Sum</vt:lpstr>
      <vt:lpstr>TAS_Win</vt:lpstr>
      <vt:lpstr>DailyDemandData</vt:lpstr>
      <vt:lpstr>DailyDemandData OLD LOCKED</vt:lpstr>
      <vt:lpstr>ADE</vt:lpstr>
      <vt:lpstr>MEL</vt:lpstr>
      <vt:lpstr>SYD</vt:lpstr>
      <vt:lpstr>BRI</vt:lpstr>
      <vt:lpstr>HOB Winter</vt:lpstr>
      <vt:lpstr>SYD Winter</vt:lpstr>
      <vt:lpstr>NSW_Sum!Print_Area</vt:lpstr>
      <vt:lpstr>QLD_Sum!Print_Area</vt:lpstr>
      <vt:lpstr>SA_Sum!Print_Area</vt:lpstr>
      <vt:lpstr>TAS_Win!Print_Area</vt:lpstr>
      <vt:lpstr>TOC!Print_Area</vt:lpstr>
      <vt:lpstr>VIC_Sum!Print_Area</vt:lpstr>
      <vt:lpstr>DailyDemandData!Print_Titles</vt:lpstr>
    </vt:vector>
  </TitlesOfParts>
  <Company>AEMO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Barnett</dc:creator>
  <cp:lastModifiedBy>Anisul Bhuiyan</cp:lastModifiedBy>
  <cp:lastPrinted>2017-01-19T00:34:08Z</cp:lastPrinted>
  <dcterms:created xsi:type="dcterms:W3CDTF">2013-04-04T04:45:53Z</dcterms:created>
  <dcterms:modified xsi:type="dcterms:W3CDTF">2017-01-19T00:34:11Z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0x0101009BE89D58CAF0934CA32A20BCFFD353DC00CDEA63BA84691E479D8BAE85CEA458CD</vt:lpwstr>
  </property>
  <property fmtid="{D5CDD505-2E9C-101B-9397-08002B2CF9AE}" pid="3" name="_dlc_DocIdItemGuid">
    <vt:lpwstr>b467b9df-3755-420c-96ed-d13ccbe2eec7</vt:lpwstr>
  </property>
  <property fmtid="{D5CDD505-2E9C-101B-9397-08002B2CF9AE}" pid="4" name="AEMODocumentType">
    <vt:lpwstr>19;#Publication|8ae4cf81-fd7c-4b5d-880f-3ad9d29fca1a</vt:lpwstr>
  </property>
  <property fmtid="{D5CDD505-2E9C-101B-9397-08002B2CF9AE}" pid="5" name="AEMOKeywords">
    <vt:lpwstr/>
  </property>
</Properties>
</file>