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120" windowWidth="19320" windowHeight="10845"/>
  </bookViews>
  <sheets>
    <sheet name="Data" sheetId="1" r:id="rId1"/>
    <sheet name="Results" sheetId="2" r:id="rId2"/>
  </sheets>
  <definedNames>
    <definedName name="_xlnm._FilterDatabase" localSheetId="0" hidden="1">Data!$A$1:$P$57</definedName>
    <definedName name="_xlnm.Print_Titles" localSheetId="0">Data!$1:$1</definedName>
  </definedNames>
  <calcPr calcId="145621"/>
</workbook>
</file>

<file path=xl/calcChain.xml><?xml version="1.0" encoding="utf-8"?>
<calcChain xmlns="http://schemas.openxmlformats.org/spreadsheetml/2006/main">
  <c r="E12" i="2" l="1"/>
  <c r="F12" i="2"/>
  <c r="G12" i="2"/>
  <c r="H12" i="2"/>
  <c r="D12" i="2"/>
  <c r="D11" i="2"/>
  <c r="E11" i="2"/>
  <c r="F11" i="2"/>
  <c r="G11" i="2"/>
  <c r="H11" i="2"/>
  <c r="H10" i="2"/>
  <c r="E10" i="2" l="1"/>
  <c r="F10" i="2"/>
  <c r="G10" i="2"/>
  <c r="D10" i="2"/>
  <c r="E9" i="2"/>
  <c r="F9" i="2"/>
  <c r="G9" i="2"/>
  <c r="H9" i="2"/>
  <c r="D9" i="2"/>
</calcChain>
</file>

<file path=xl/sharedStrings.xml><?xml version="1.0" encoding="utf-8"?>
<sst xmlns="http://schemas.openxmlformats.org/spreadsheetml/2006/main" count="356" uniqueCount="197">
  <si>
    <t>Actual Start</t>
  </si>
  <si>
    <t>FEOR No</t>
  </si>
  <si>
    <t>Lost Load Time Hrs</t>
  </si>
  <si>
    <t>Outage ID</t>
  </si>
  <si>
    <t>Outage Group</t>
  </si>
  <si>
    <t>Lost Load MW</t>
  </si>
  <si>
    <t>System Minutes fin</t>
  </si>
  <si>
    <t>Month</t>
  </si>
  <si>
    <t>Year</t>
  </si>
  <si>
    <t>Excluded</t>
  </si>
  <si>
    <t>Excluded Explaination</t>
  </si>
  <si>
    <t>Verified</t>
  </si>
  <si>
    <t>Long Description</t>
  </si>
  <si>
    <t>Cause Category</t>
  </si>
  <si>
    <t>Customer Affected</t>
  </si>
  <si>
    <t>2009-F-0229</t>
  </si>
  <si>
    <t>895 Forbes - Parkes 66kV Line</t>
  </si>
  <si>
    <t/>
  </si>
  <si>
    <t xml:space="preserve">At Forbes 132/66kV S/S on the 27th May 2009 at 0835hrs the 66kV Section 1 Bus was being taken out of service and 895 Parkes 66kV Feeder with West Jemalong Feeder on bypass tripped, reclosed, tripped and locked out. This resulted in a loss of 6.5MW for 15 </t>
  </si>
  <si>
    <t>Preventable</t>
  </si>
  <si>
    <t>Essential Energy</t>
  </si>
  <si>
    <t>2009-F-0251</t>
  </si>
  <si>
    <t>9W7 Nambucca - Boambee South 132kV TL</t>
  </si>
  <si>
    <t xml:space="preserve">At Raleigh 132/66kV S/S on the 24th June 2009 at 2353hrs the 132kV Bus No.1-2 Section tripped due to a wrong CT ratio protecting transmission line 9W7. The error was made by a sub-contractor to Country Energy working on behalf of TransGrid. This resulted </t>
  </si>
  <si>
    <t>2009-E-0032</t>
  </si>
  <si>
    <t>No.2 Generator Transformer CB 5222</t>
  </si>
  <si>
    <t>At Bayswater 500/300kV S/S on the 2nd July 2009 at 1047hrs the CB 5042 Blue phase CT failed explosively.  Its failure caused the direct tripping of Transmission Lines 31, 32, 33 and 34 and Nos.2, 3 and 4 Generators. Additional losses were of areas of Ener</t>
  </si>
  <si>
    <t>Plant Failure</t>
  </si>
  <si>
    <t>Ausgrid Endevour Energy Tomag Aluminium</t>
  </si>
  <si>
    <t>2009-F-0291</t>
  </si>
  <si>
    <t>79C Griffith - Darlington Point 33kV Line</t>
  </si>
  <si>
    <t>At Griffith 132/33kV S/S on the 25th August 2009 at 1422hrs the Country Energy feeder 79C tripped. Attempted to return to service 1424hrs but tripped on memory-protection. Investigation found incorrect timer setting in a SEL relay. Feeder load was transfe</t>
  </si>
  <si>
    <t>2009-F-0321</t>
  </si>
  <si>
    <t>250 Sydney North - Berowra 132kV Line</t>
  </si>
  <si>
    <t xml:space="preserve">At Sydney North 330/132kV S/S on the 19th September 2009 at 1334hrs TL 250 tripped due to hazard reduction back-burn in vicinity by the rural fire brigade. Feeder load was transferred by EnergyAustralia at 1432hrs. This resulted in a loss of 9.5MW for 58 </t>
  </si>
  <si>
    <t>External</t>
  </si>
  <si>
    <t>Ausgrid</t>
  </si>
  <si>
    <t>2009-F-0341</t>
  </si>
  <si>
    <t>X2 Buronga - Broken Hill 220kV TL</t>
  </si>
  <si>
    <t xml:space="preserve">At Broken Hill 220/22kV S/S on the 21st September 2009 at 1821hrs TL X2 tripped due to a storm damaging the line. The trip isolated the district of Broken Hill until the gas turbine generator at Broken Hill began to progressively restore load at 1932hrs. </t>
  </si>
  <si>
    <t>2009-F-0490</t>
  </si>
  <si>
    <t>852 Beryl - Dunedoo 66kV Line</t>
  </si>
  <si>
    <t>At Beryl 132/66kV S/S on 1st October 2009 at 0750hrs during switching to isolate the Section 3 of the 66kV Busbar load was inadvertently lost from feeder 852 – Dunedoo. This resulted in a loss of 7MW for 4 minutes.</t>
  </si>
  <si>
    <t>2009-F-0374</t>
  </si>
  <si>
    <t>No.5 Transformer 66/33/11kV</t>
  </si>
  <si>
    <t>At Kempsey 132/66/33kV S/S on 25th October 2009 at 18:48hrs the 66kV Busbar tripped. A nearby lightning strike caused a flash-over of the current transformer associated with Fdr 864. This resulted in a loss of 1.2MW for 1 hour 20 minutes.</t>
  </si>
  <si>
    <t>2009-F-0393</t>
  </si>
  <si>
    <t>132kV Bus</t>
  </si>
  <si>
    <t>At Coleambally 132kV S/S on 4th November 2009 at 0730hrs the 132kV Busbar tripped. The DC control supply to the switching station failed due to a failed charger. This resulted in a loss of 6MW for 1hour 22 minutes.</t>
  </si>
  <si>
    <t>2009-F-0491</t>
  </si>
  <si>
    <t>99A Uranquinty - Finley 132kV TL</t>
  </si>
  <si>
    <t>At Finley 132/66kV S/S on 19th December 2009 at 1423hrs T/L 99A was opened at Finley for a planned outage. All supply at Finley and Deniliquin S/S's was interrupted (20MW). It was expected that supply to Deniliquin and Finley would remain on-load from Dar</t>
  </si>
  <si>
    <t>2010-F-0066</t>
  </si>
  <si>
    <t>940 Wallerawang 132 (NEW) - Warimoo tee North Katoomba 132kV Line</t>
  </si>
  <si>
    <t>At Wallerawang 132/66kV S/S on the 28th January 2010 at 1530hrs Integral Energy’s feeder 940 Wallerawang 132 – Warrimoo tripped and failed to reclose as the newly fitted relay had no yet been programmed for the reclose function. The Warrimoo area was with</t>
  </si>
  <si>
    <t>Endevour Energy</t>
  </si>
  <si>
    <t>2010-F-0079</t>
  </si>
  <si>
    <t>No.1 Balranald - Balranald 22kV Line</t>
  </si>
  <si>
    <t>At Balranald 220/22kV/S/S on the 1st February 2010 at 2142hrs Country Energy’s feeder No.1 Balranald – Balranald tripped but did not reclose Reclose relay replaced. This resulted in a loss of 0.9MW for 1hr 20mins. .</t>
  </si>
  <si>
    <t>2010-F-0123</t>
  </si>
  <si>
    <t>No.1 Transformer 220/22kV</t>
  </si>
  <si>
    <t>At Balranald 220/22kV S/S on the 19th February 2010 at 0616hrs Transformer No. 1 tripped due to a faulty busbar protection relay which has been replaced.  This resulted in a loss of 1.5MW for 2hr 30min.</t>
  </si>
  <si>
    <t>2010-F-0129</t>
  </si>
  <si>
    <t>At Balranald 220/22kV S/S on the 27th February 2010 at 2257hrs the 22kV Busbar tripped due to due to a faulty feeder protection relay which has been replaced.  This resulted in a loss of 1.5MW for 1hr 35min.</t>
  </si>
  <si>
    <t>2010-F-0135</t>
  </si>
  <si>
    <t>822 Deniliquin - Moulamein tee Deniliquin 66kV SS 66kV Line</t>
  </si>
  <si>
    <t>At Deniliquin 132/66kV/S/S on the 5th March 2010 at 0926hrs Country Energy’s feeder No.822 Deniquilin – Moulamein tee Deniliquin tripped due to a failed landing span dropper to the VT. This resulted in a loss of 3MW for 1hr. .</t>
  </si>
  <si>
    <t>2010-F-0164</t>
  </si>
  <si>
    <t>No.1 Transformer 132/66/11kV</t>
  </si>
  <si>
    <t>At Finley 132/66kV S/S on the 30th March 2010 at 2328hrs both No.1 and No.2 transformers tripped. Reason for trip is being investigated. This resulted in a loss of 3MW for 3hr 42min.</t>
  </si>
  <si>
    <t>2010-F-0203</t>
  </si>
  <si>
    <t>711 Coffs Harbour - North Coffs Harbour 66kV Line</t>
  </si>
  <si>
    <t>At Coffs Harbour 330/132/66kV S/S on the 12th May 2010 at 0649hrs both Country Energy’s 703 Nana Glen &amp; 711 North Coffs 66kV feeders tripped, interrupting 25MW. Staff were changing fuses on the No.2 415/110V battery charger at the time.</t>
  </si>
  <si>
    <t>2010-F-0236
2010-F-0235
2010-F-0234</t>
  </si>
  <si>
    <t>132kV Bus Section 5</t>
  </si>
  <si>
    <t>At Koolkhan 132/66kV S/S on the 17th June 2010 at 1540hrs all 132kV busbars tripped resulting in loss of supply to Country Energy feeders O896 and O825 interrupting 33MW. Staff were working on a protection panel at the time.</t>
  </si>
  <si>
    <t>2010-F-0233</t>
  </si>
  <si>
    <t>0825 Koolkhan - Koolkhan PS 66kV Line</t>
  </si>
  <si>
    <t>At Koolkhan 132/66kV S/S on the 17th June 2010 at 1712hrs 66kV busbar No. 1 tripped resulting in loss of supply to Country Energy feeder O825 interrupting 30MW. Staff were working on a protection panel at the time.</t>
  </si>
  <si>
    <t>2010-F-0264</t>
  </si>
  <si>
    <t xml:space="preserve">At Sydney North 330/132kV S/S on the 7th July 2010 at 0456hrs both Bus A Section 1 and Bus B Section 1 tripped due to fire in a cable trench. Fdr 250 Berowra also tripped as a result due to damaged secondary wiring. All load to feeders other than 250 and </t>
  </si>
  <si>
    <t>2010-F-0412</t>
  </si>
  <si>
    <t>234 Vineyard - Hawkesbury 132kV Line</t>
  </si>
  <si>
    <t>At Vineyard 330/132kV S/S on the 16th December 2010 at 1042hrs Endeavour Energy’s feeder 234 Vineyard - Hawkesbury tripped and failed to reclose as a database upload was performed for an alarm upgrade but the reclose function was inadvertently left non-au</t>
  </si>
  <si>
    <t>2011-F-0012/2</t>
  </si>
  <si>
    <t>887 Glen Innes - Glen Innes 66kV Line</t>
  </si>
  <si>
    <t>At Glen Innes 132/66kV S/S on the 10th January 2011 at 0708hrs the 132kV Busbar tripped. A loose BBP termination was disturbed while cables were pulled into the BBP kiosk causing the trip. 6MW of load was interrupted on Essential Energy’s 887 Glen Innes 6</t>
  </si>
  <si>
    <t>2011-F-0030</t>
  </si>
  <si>
    <t>237 Sydney West - ONESTEEL 132kV Line</t>
  </si>
  <si>
    <t xml:space="preserve">At Sydney West 330/132kV S/S on 16th January 2011 at 1624hrs 237 OneSteel Feeder tripped on No.1 Protection at the Sydney West end only and reclosed. The No.1 Protection relay was found to have operated incorrectly and is being investigated. 65MW of load </t>
  </si>
  <si>
    <t>2011-F-0044</t>
  </si>
  <si>
    <t>96X Waratah West - Kooragang 132kV TL</t>
  </si>
  <si>
    <t>EA pole down</t>
  </si>
  <si>
    <t>At Waratah West 330/132kV S/S on the 22th January 2011 at 23:59hrs TL 96X tripped due to an Ausgrid pole collapsing at an under-crossing, causing their 33kV line and their section of TL 96X coming into contact. 8MW of load was interrupted for 2 hours.</t>
  </si>
  <si>
    <t>2011-F-0070</t>
  </si>
  <si>
    <t>999 Yass - Cowra 132kV TL</t>
  </si>
  <si>
    <t>At Cowra 132/66kV S/S on the 5th February 2011 transmission line 999 tripped and reclosed. At Cowra the trip wire for CB 9992 No.2 protection was found to have been disconnected which caused the 132kV busbar to trip. As a consequence the Forbes 132kV busb</t>
  </si>
  <si>
    <t>2011-F-0102</t>
  </si>
  <si>
    <t>96F Stroud - Beresfield 132kV TL</t>
  </si>
  <si>
    <t>At Ausgrid’s Beresfield 132kV S/S on the 1st March 2011 at 1458hrs the 132kV TL 96F Stroud – Beresfield tripped due to poles down on Ausgrid’s portion of the line caused by a severe storm. As TL 96G was unavailable due to a planned outage the Taree Line-O</t>
  </si>
  <si>
    <t>2011-F-0103</t>
  </si>
  <si>
    <t>96G Pt Macquarie - Kempsey 132kV TL</t>
  </si>
  <si>
    <t>At Port Macquarie 132/33kV S/S on the 1st March 2011 at1718 TL 96G  tripped due to a large branch across the line caused by a severe storm. As TL96F was out of service due to storm damage, the Taree Line-Overload-Load Shedding Scheme operated. A load of a</t>
  </si>
  <si>
    <t>2011-F-0197</t>
  </si>
  <si>
    <t>79F Griffith - Yenda 33kV Line</t>
  </si>
  <si>
    <t>At Griffith 132/33kV S/S on the 2nd June 2011 at 2236hrs the Essential Energy feeder 79F tripped. The reason is being investigated. This resulted in a loss of 5MW for 1.09 hours .</t>
  </si>
  <si>
    <t>2011-F-0198</t>
  </si>
  <si>
    <t>At Griffith 132/33kV S/S on the 3rd June 2011 at 0630hrs the Essential Energy feeder 79F tripped due to a wiring error. This resulted in a loss of 1.1MW for 1.46 hours.</t>
  </si>
  <si>
    <t>2011-F-0230</t>
  </si>
  <si>
    <t>At Ausgrid's Berowra 132/11kV S/S  on the 7th June 2011 one of Ausgrid's transformers tripped due to receiving an intertrip signal from TransGrid's protection system. At the time, a planned outage was in progress on Sydney North 132kV B2 Busbar, intertrip</t>
  </si>
  <si>
    <t>2011-F-0223</t>
  </si>
  <si>
    <t>97K Cooma - Munyang tee Snowy Adit 132kV TL</t>
  </si>
  <si>
    <t>At Munyang 132/33kV S/S on the 5th July2011 at1027hrs 132kV TL 97K Cooma - Munyang tee Snowy Adit tripped due to very high wind. This resulted in a loss of 19.1MW load in the Perisher area for 37 minutes.</t>
  </si>
  <si>
    <t>2011-F-0236</t>
  </si>
  <si>
    <t>851 Beryl - Mudgee tee Gulgong 66kV Line</t>
  </si>
  <si>
    <t>less than 1 minute</t>
  </si>
  <si>
    <t>At Beryl 132/66kV S/S on the 13th July 2011 at 1657hrs Essential Energy's feeder was inadvertently operated whilst carrying out switching on an adjacent circuit breaker. This resulted in a loss of 2.5MW for 2 minutes.</t>
  </si>
  <si>
    <t>2011-F-0312</t>
  </si>
  <si>
    <t>X5/1 Darlington Point - Balranald 220kV TL</t>
  </si>
  <si>
    <t>At Balranald 220/22kV S/S on the 28th September 2011 at 1620hrs Essential Energy's feeders No.1 Balranald - Balranald and No.2 Balranald - Moulamein lost supply due to the failure of two towers on TL X5/1 Darlington Point - Balranald from very high wind l</t>
  </si>
  <si>
    <t>2011-F-0372</t>
  </si>
  <si>
    <t>66kV Bus No.1-2 Section</t>
  </si>
  <si>
    <t>At Forbes 132/66kV S/S on the 8th November 2011 at 1108hrs conductors were not connected to Capacitor No.1 Current Transformers between the CTs and Earth Switch 3810. During a storm the conductors flashed over causing both of Forbe's 66kV busbars to trip.</t>
  </si>
  <si>
    <t>2012-F-0010</t>
  </si>
  <si>
    <t>8C1 Molong - Cumnock Tee Orange West 66kV Line</t>
  </si>
  <si>
    <t>At Molong 132/66kV S/S on the 5th January 2012 at 1547hrs Essential Energy's 8C1 Molong- Cumnock tee Orange West 66kV Line tripped due to a thunderstorm. CB 8C22 did not auto-reclose as required. This resulted in a loss of 0.89MW load for 1hour 54 minutes</t>
  </si>
  <si>
    <t>2012-F-0185/1</t>
  </si>
  <si>
    <t>132kV B Bus 1-2 Section CB 4112</t>
  </si>
  <si>
    <t xml:space="preserve">At Sydney West 330/132kV S/S on the 28th March 2012 at 1711hrs the 132kV B Bus Section CB 4112 failed while in the closed position. The protection tripped both sections of the B Bus. Prior to the failure the 132kV A Bus Section 2 was out of service for a </t>
  </si>
  <si>
    <t>2012-F-0230/2</t>
  </si>
  <si>
    <t>At Balranald a Buchholz Gas Accumulation alarm was being investigated. Staff went to carry out low level bleed of Buchholz Relay and transformer tripped immediately bleed valve was opened. Field staff suspect issues with Buchholz Relay.</t>
  </si>
  <si>
    <t>2012-F-0258/2</t>
  </si>
  <si>
    <t>No.1 Transformer 330/132/11kV</t>
  </si>
  <si>
    <t>Ausgrid opened TL 97E after fault on Tx2 prior to</t>
  </si>
  <si>
    <t>At Tuggerah 330/132kV S/S on the 27th May 2012 at 11:27hrs No.1 Transformer tripped due to intermittent AC voltage on the DC supply. No.2 Transformer was out of service due to a previous trip and Ausgrid had opened their feeder No.97E Charmhaven - Munmora</t>
  </si>
  <si>
    <t>2012-F-0311/1</t>
  </si>
  <si>
    <t>33kV Bus No.1 Section</t>
  </si>
  <si>
    <t>At Griffith 132kV Substation on the 26th July 2012 at 17:28hrs section 1 of the 33kV bus tripped. Upon investigate a dead bird was found across the bus. All load restored an hour after the trip.</t>
  </si>
  <si>
    <t>2012-F-0380</t>
  </si>
  <si>
    <t>80R Beryl - Ulan 66kV Line</t>
  </si>
  <si>
    <t>At Beryl 132/66kV S/S on the 20th September 2012 at 1242hrs section 2 of the 66kV bus tripped. A wiring design fault was found for the new CB8512. This directly tripped the bus-section and resulted in a loss of 17MW load for 7 minutes.</t>
  </si>
  <si>
    <t>2012-F-0516</t>
  </si>
  <si>
    <t>X5/3 Baranald - Buronga 220kV TL</t>
  </si>
  <si>
    <t>At Balranald 220/22kV S/S on the 12th December 2012 at 1254hrs 220kV TL X5/1 and X5/3 tripped. TL X5/3 had a conductor on the ground which cause the trip and loss of 3MW to Essential Energy's feeders from Balranald substation. Essential Energy restored su</t>
  </si>
  <si>
    <t>2012-F-0524/1</t>
  </si>
  <si>
    <t>218 Sydney West - Eastern Creek 132kV Line</t>
  </si>
  <si>
    <t xml:space="preserve">At Sydney West 330/132kV S/S on the 18th December 2012 at 0514hrs the 132kV A Bus Section CB 4102 failed explosively while switching. An overhead earth wire, damaged by the explosion, fell on to 132kV A1 Bus. The protection tripped both sections of the A </t>
  </si>
  <si>
    <t>2013-F-0026/1</t>
  </si>
  <si>
    <t>22kV Bus No.1 Section</t>
  </si>
  <si>
    <t>At Broken Hill 220/22kV S/S on the 9th January 2013 at 0250hrs the 22kV Bus Section 1 tripped due to the failure of the Railway Town feeder current transformer. Supply was restored to the Bus Section at 0416hrs and resulted in  lost load of 11MW.</t>
  </si>
  <si>
    <t>2013-F-0032</t>
  </si>
  <si>
    <t>66kV Bus Section 3</t>
  </si>
  <si>
    <t>At Moree 132/66kV S/S on the 11th January 2013 at 0545hrs the 66kV Bus Section 1 tripped due to the slow operation of CB 722. Supply was restored to the Bus Section at 0927hrs and resulted in  lost load of 0.5MW.</t>
  </si>
  <si>
    <t>2013-F-0054/1</t>
  </si>
  <si>
    <t>96M Narrabri - Moree 132kV TL</t>
  </si>
  <si>
    <t>At Narrabri 132/66kV S/S on the 13th January 2013 at 1734hrs TL 96M Narrabri - Moree tripped and locked out due to lightning. As SCADA was unavailable and TLs 9U3 Gunnedah - Narrabri and 968 Tamworth 330 - Narrabri tripped and locked out due to damage fro</t>
  </si>
  <si>
    <t>2013-F-0241/2</t>
  </si>
  <si>
    <t>66kV Bus 1-2 Section CB 3102</t>
  </si>
  <si>
    <t>At Murrumburrah 132/66kV S/S on the 4th June 2013 at 0845hrs No. 1 Section 66kV Busbar tripped due to a burnt out White phase BBP link associated with CB 3102 this resulted in 6MW of load being lost. Supply was restored to at 1215hrs.</t>
  </si>
  <si>
    <t>2013-F-0245/2</t>
  </si>
  <si>
    <t>96C Armidale - Coffs Harbour Tee Dorrigo 132kV TL</t>
  </si>
  <si>
    <t>At Armidale 330/132kV S/S on the 9th June 2013 at 1348hrs 132kV TL 96C Armidale - Coffs Harbour Tee Dorrigo  tripped due to emergency services cutting a dead tree down which landed on mains. Supply was restored to Dorrigo  at 1521hrs by Essential Energy a</t>
  </si>
  <si>
    <t>N/A</t>
  </si>
  <si>
    <t>94C Wallerawang 132 (New) - Oberon 132kV Line</t>
  </si>
  <si>
    <t>A notice was given to Essential Energy that the line would be taken out of service 1 hour and 9 minutes before the transmission line was de-energised.</t>
  </si>
  <si>
    <t>At Wallerawang (New) S/S an 16:09 hrs 18 June 2013, 132kV transmission line 94C from Wallerawang to Oberon substation was taken out of service due to a faulty voltage transformer. 1h 9m notice was given to the customer. 8MW of load was reduced prior to ta</t>
  </si>
  <si>
    <t>2013-F-0258/2</t>
  </si>
  <si>
    <t>723 Moree - Wenna tee Wathagar 66kV Line</t>
  </si>
  <si>
    <t xml:space="preserve">At Moree 132/66kV S/S on 25 June 2013 at 0518 hrs, feeder 723 – Wenna tee Wathagar tripped and locked out. Initially this was thought to be a line fault as Essential Energy patrols found a damaged insulator and later advised that the line can be returned </t>
  </si>
  <si>
    <t>2013-F-0259/1</t>
  </si>
  <si>
    <t>66kV Bus Section 1</t>
  </si>
  <si>
    <t>At Moree 132/66kV S/S on 25 June 2013 at 0943 hrs, the 66kV Bus Section 1 tripped due to a VT failure on feeder 723 – Wenna tee Wathagar. 10MW of load was lost. Supply was restored to the Bus Section at 1132 hrs.</t>
  </si>
  <si>
    <t>2013-F-0319</t>
  </si>
  <si>
    <t>No.5 Orange - Orange North 66kV Line</t>
  </si>
  <si>
    <t>At Orange 132/66kV S/S on 03 September 2013 at 0802 hrs, a switching error resulted in Essential Energy's No.5 transformer feeder to be taken out of service. 8.5MW of load was lost in the Orange area. Load was restored after 9 minutes at 0811 hrs.</t>
  </si>
  <si>
    <t>2013-F-0324</t>
  </si>
  <si>
    <t>132kV Bus Section 3</t>
  </si>
  <si>
    <t>At Tamworth 330/132kV S/S on 12th September 2013 at 0900hrs, the 132kV busbar sections 3 to 5 tripped due to a switching error. 55MW of load was lost to the Tamworth area. All load was restored at 0955hrs.</t>
  </si>
  <si>
    <t>2013-F-0376/3</t>
  </si>
  <si>
    <t>96L Lismore 330 - Tenterfield tee Casino 132kV TL</t>
  </si>
  <si>
    <t>At 22:03 hours on 13 October 2013 conductors on the 132kV transmission line 96L from Lismore 330kV to Tenterfield 132kV substation with a tee to the Essential Energy Casino substation were damaged by storms and fell to the ground. This resulted in loss of</t>
  </si>
  <si>
    <t>2013-F-0485/2</t>
  </si>
  <si>
    <t>9W5 Kempsey - Macksville 132kV TL</t>
  </si>
  <si>
    <t>A notice was given to Essential Energy that the line would be taken out of service 14 hours before the outage.</t>
  </si>
  <si>
    <t>At 1845 hrs on 23 November 2013, 132kV transmission line 9W6 - Nambucca to Macksville, tripped and locked out due to storm damage which resulted in a severed earth wire. No loss of load was caused. TransGrid notified Essential Energy that an outage of lin</t>
  </si>
  <si>
    <t>2013-F-0519/2</t>
  </si>
  <si>
    <t>964 Pt Macquarie - Taree Tee Herons Creek 132kV TL</t>
  </si>
  <si>
    <t>At 15:18 hours on 10 December 2013 conductors on the 132kV transmission line 964 from Taree 132kV to Port Macquarie 132kV substation with a tee to the Essential Energy Herons Creek substation fell onto near-by trees due to storms and associated heavy wind</t>
  </si>
  <si>
    <t>2013-E-0039/4</t>
  </si>
  <si>
    <t>300 Parkes - North Parkes 132kV Line</t>
  </si>
  <si>
    <t>At 01:07 hours on 16 December 2013 there were multiple trip and auto re-closes on the 132kV customer line 300 - Parkes 132kV switching station to the Essential Energy North Parkes substation. The line was manually taken out of service due and it was disco</t>
  </si>
  <si>
    <t>Average Outage Duration</t>
  </si>
  <si>
    <t>Total MWh unsupplied</t>
  </si>
  <si>
    <t>Exclusion requested under Force Majeuer clause. Exclusion claim rejected.</t>
  </si>
  <si>
    <t>MWhrs</t>
  </si>
  <si>
    <t>ENS Count &gt; 0.05</t>
  </si>
  <si>
    <t>ENS Count &gt; 0.25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</si>
</sst>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3" x14ac:knownFonts="1">
    <font>
      <sz val="11"/>
      <color theme="1"/>
      <name val="Calibri"/>
      <family val="2"/>
      <scheme val="minor"/>
    </font>
    <font>
      <sz val="11"/>
      <color indexed="8"/>
      <name val="Calibri"/>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3">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2" fillId="0" borderId="0"/>
  </cellStyleXfs>
  <cellXfs count="5">
    <xf numFmtId="0" fontId="0" fillId="0" borderId="0" xfId="0"/>
    <xf numFmtId="0" fontId="1" fillId="2" borderId="1" xfId="1" applyFont="1" applyFill="1" applyBorder="1" applyAlignment="1">
      <alignment horizontal="center"/>
    </xf>
    <xf numFmtId="0" fontId="1" fillId="0" borderId="2" xfId="1" applyFont="1" applyFill="1" applyBorder="1" applyAlignment="1">
      <alignment wrapText="1"/>
    </xf>
    <xf numFmtId="164" fontId="1" fillId="0" borderId="2" xfId="1" applyNumberFormat="1" applyFont="1" applyFill="1" applyBorder="1" applyAlignment="1">
      <alignment horizontal="right" wrapText="1"/>
    </xf>
    <xf numFmtId="0" fontId="1" fillId="0" borderId="2" xfId="1" applyFont="1" applyFill="1" applyBorder="1" applyAlignment="1">
      <alignment horizontal="right" wrapText="1"/>
    </xf>
  </cellXfs>
  <cellStyles count="2">
    <cellStyle name="Normal" xfId="0" builtinId="0"/>
    <cellStyle name="Normal_Sheet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tabSelected="1" view="pageBreakPreview" zoomScale="60" zoomScaleNormal="100" workbookViewId="0">
      <selection activeCell="G1" sqref="G1"/>
    </sheetView>
  </sheetViews>
  <sheetFormatPr defaultRowHeight="15" x14ac:dyDescent="0.25"/>
  <cols>
    <col min="1" max="1" width="10.42578125" bestFit="1" customWidth="1"/>
    <col min="2" max="2" width="8.28515625" bestFit="1" customWidth="1"/>
    <col min="3" max="3" width="16.5703125" bestFit="1" customWidth="1"/>
    <col min="4" max="4" width="9.140625" bestFit="1" customWidth="1"/>
    <col min="5" max="5" width="34.140625" bestFit="1" customWidth="1"/>
    <col min="6" max="6" width="12.7109375" bestFit="1" customWidth="1"/>
    <col min="7" max="7" width="6.85546875" bestFit="1" customWidth="1"/>
    <col min="8" max="8" width="16.42578125" bestFit="1" customWidth="1"/>
    <col min="9" max="9" width="6.42578125" bestFit="1" customWidth="1"/>
    <col min="10" max="10" width="5" bestFit="1" customWidth="1"/>
    <col min="11" max="11" width="8.28515625" bestFit="1" customWidth="1"/>
    <col min="12" max="12" width="63.7109375" bestFit="1" customWidth="1"/>
    <col min="13" max="13" width="7.28515625" bestFit="1" customWidth="1"/>
    <col min="14" max="14" width="113.7109375" bestFit="1" customWidth="1"/>
    <col min="15" max="15" width="13.7109375" bestFit="1" customWidth="1"/>
    <col min="16" max="16" width="21.140625" bestFit="1" customWidth="1"/>
  </cols>
  <sheetData>
    <row r="1" spans="1:16" x14ac:dyDescent="0.25">
      <c r="A1" s="1" t="s">
        <v>0</v>
      </c>
      <c r="B1" s="1" t="s">
        <v>1</v>
      </c>
      <c r="C1" s="1" t="s">
        <v>2</v>
      </c>
      <c r="D1" s="1" t="s">
        <v>3</v>
      </c>
      <c r="E1" s="1" t="s">
        <v>4</v>
      </c>
      <c r="F1" s="1" t="s">
        <v>5</v>
      </c>
      <c r="G1" s="1" t="s">
        <v>194</v>
      </c>
      <c r="H1" s="1" t="s">
        <v>6</v>
      </c>
      <c r="I1" s="1" t="s">
        <v>7</v>
      </c>
      <c r="J1" s="1" t="s">
        <v>8</v>
      </c>
      <c r="K1" s="1" t="s">
        <v>9</v>
      </c>
      <c r="L1" s="1" t="s">
        <v>10</v>
      </c>
      <c r="M1" s="1" t="s">
        <v>11</v>
      </c>
      <c r="N1" s="1" t="s">
        <v>12</v>
      </c>
      <c r="O1" s="1" t="s">
        <v>13</v>
      </c>
      <c r="P1" s="1" t="s">
        <v>14</v>
      </c>
    </row>
    <row r="2" spans="1:16" ht="45" x14ac:dyDescent="0.25">
      <c r="A2" s="3">
        <v>39960.357638888891</v>
      </c>
      <c r="B2" s="2" t="s">
        <v>15</v>
      </c>
      <c r="C2" s="4">
        <v>0.25</v>
      </c>
      <c r="D2" s="4">
        <v>29394</v>
      </c>
      <c r="E2" s="2" t="s">
        <v>16</v>
      </c>
      <c r="F2" s="4">
        <v>6.5</v>
      </c>
      <c r="G2" s="4">
        <v>1.63</v>
      </c>
      <c r="H2" s="4">
        <v>6.8444257820701234E-3</v>
      </c>
      <c r="I2" s="4">
        <v>5</v>
      </c>
      <c r="J2" s="4">
        <v>2009</v>
      </c>
      <c r="K2" s="4" t="b">
        <v>0</v>
      </c>
      <c r="L2" s="2" t="s">
        <v>17</v>
      </c>
      <c r="M2" s="4" t="b">
        <v>1</v>
      </c>
      <c r="N2" s="2" t="s">
        <v>18</v>
      </c>
      <c r="O2" s="2" t="s">
        <v>19</v>
      </c>
      <c r="P2" s="2" t="s">
        <v>20</v>
      </c>
    </row>
    <row r="3" spans="1:16" ht="45" x14ac:dyDescent="0.25">
      <c r="A3" s="3">
        <v>39988.995138888888</v>
      </c>
      <c r="B3" s="2" t="s">
        <v>21</v>
      </c>
      <c r="C3" s="4">
        <v>4.07</v>
      </c>
      <c r="D3" s="4">
        <v>30749</v>
      </c>
      <c r="E3" s="2" t="s">
        <v>22</v>
      </c>
      <c r="F3" s="4">
        <v>4</v>
      </c>
      <c r="G3" s="4">
        <v>16.27</v>
      </c>
      <c r="H3" s="4">
        <v>6.8318286794037369E-2</v>
      </c>
      <c r="I3" s="4">
        <v>6</v>
      </c>
      <c r="J3" s="4">
        <v>2009</v>
      </c>
      <c r="K3" s="4" t="b">
        <v>0</v>
      </c>
      <c r="L3" s="2" t="s">
        <v>17</v>
      </c>
      <c r="M3" s="4" t="b">
        <v>1</v>
      </c>
      <c r="N3" s="2" t="s">
        <v>23</v>
      </c>
      <c r="O3" s="2" t="s">
        <v>19</v>
      </c>
      <c r="P3" s="2" t="s">
        <v>20</v>
      </c>
    </row>
    <row r="4" spans="1:16" ht="45" x14ac:dyDescent="0.25">
      <c r="A4" s="3">
        <v>39996.449305555558</v>
      </c>
      <c r="B4" s="2" t="s">
        <v>24</v>
      </c>
      <c r="C4" s="4">
        <v>0.75</v>
      </c>
      <c r="D4" s="4">
        <v>31115</v>
      </c>
      <c r="E4" s="2" t="s">
        <v>25</v>
      </c>
      <c r="F4" s="4">
        <v>565</v>
      </c>
      <c r="G4" s="4">
        <v>180.55</v>
      </c>
      <c r="H4" s="4">
        <v>0.77097715465091454</v>
      </c>
      <c r="I4" s="4">
        <v>7</v>
      </c>
      <c r="J4" s="4">
        <v>2009</v>
      </c>
      <c r="K4" s="4" t="b">
        <v>0</v>
      </c>
      <c r="L4" s="2" t="s">
        <v>17</v>
      </c>
      <c r="M4" s="4" t="b">
        <v>1</v>
      </c>
      <c r="N4" s="2" t="s">
        <v>26</v>
      </c>
      <c r="O4" s="2" t="s">
        <v>27</v>
      </c>
      <c r="P4" s="2" t="s">
        <v>28</v>
      </c>
    </row>
    <row r="5" spans="1:16" ht="45" x14ac:dyDescent="0.25">
      <c r="A5" s="3">
        <v>40050.598611111112</v>
      </c>
      <c r="B5" s="2" t="s">
        <v>29</v>
      </c>
      <c r="C5" s="4">
        <v>2.73</v>
      </c>
      <c r="D5" s="4">
        <v>34328</v>
      </c>
      <c r="E5" s="2" t="s">
        <v>30</v>
      </c>
      <c r="F5" s="4">
        <v>1.66</v>
      </c>
      <c r="G5" s="4">
        <v>4.54</v>
      </c>
      <c r="H5" s="4">
        <v>1.9386520532346449E-2</v>
      </c>
      <c r="I5" s="4">
        <v>8</v>
      </c>
      <c r="J5" s="4">
        <v>2009</v>
      </c>
      <c r="K5" s="4" t="b">
        <v>0</v>
      </c>
      <c r="L5" s="2" t="s">
        <v>17</v>
      </c>
      <c r="M5" s="4" t="b">
        <v>1</v>
      </c>
      <c r="N5" s="2" t="s">
        <v>31</v>
      </c>
      <c r="O5" s="2" t="s">
        <v>27</v>
      </c>
      <c r="P5" s="2" t="s">
        <v>20</v>
      </c>
    </row>
    <row r="6" spans="1:16" ht="45" x14ac:dyDescent="0.25">
      <c r="A6" s="3">
        <v>40075.56527777778</v>
      </c>
      <c r="B6" s="2" t="s">
        <v>32</v>
      </c>
      <c r="C6" s="4">
        <v>0.97</v>
      </c>
      <c r="D6" s="4">
        <v>35745</v>
      </c>
      <c r="E6" s="2" t="s">
        <v>33</v>
      </c>
      <c r="F6" s="4">
        <v>9.5</v>
      </c>
      <c r="G6" s="4">
        <v>9.1999999999999993</v>
      </c>
      <c r="H6" s="4">
        <v>3.9285460109600739E-2</v>
      </c>
      <c r="I6" s="4">
        <v>9</v>
      </c>
      <c r="J6" s="4">
        <v>2009</v>
      </c>
      <c r="K6" s="4" t="b">
        <v>0</v>
      </c>
      <c r="L6" s="2" t="s">
        <v>17</v>
      </c>
      <c r="M6" s="4" t="b">
        <v>1</v>
      </c>
      <c r="N6" s="2" t="s">
        <v>34</v>
      </c>
      <c r="O6" s="2" t="s">
        <v>35</v>
      </c>
      <c r="P6" s="2" t="s">
        <v>36</v>
      </c>
    </row>
    <row r="7" spans="1:16" ht="45" x14ac:dyDescent="0.25">
      <c r="A7" s="3">
        <v>40077.76458333333</v>
      </c>
      <c r="B7" s="2" t="s">
        <v>37</v>
      </c>
      <c r="C7" s="4">
        <v>2.6</v>
      </c>
      <c r="D7" s="4">
        <v>35950</v>
      </c>
      <c r="E7" s="2" t="s">
        <v>38</v>
      </c>
      <c r="F7" s="4">
        <v>20</v>
      </c>
      <c r="G7" s="4">
        <v>29.2</v>
      </c>
      <c r="H7" s="4">
        <v>0.12468863426090669</v>
      </c>
      <c r="I7" s="4">
        <v>9</v>
      </c>
      <c r="J7" s="4">
        <v>2009</v>
      </c>
      <c r="K7" s="4" t="b">
        <v>0</v>
      </c>
      <c r="L7" s="2" t="s">
        <v>17</v>
      </c>
      <c r="M7" s="4" t="b">
        <v>1</v>
      </c>
      <c r="N7" s="2" t="s">
        <v>39</v>
      </c>
      <c r="O7" s="2" t="s">
        <v>35</v>
      </c>
      <c r="P7" s="2" t="s">
        <v>20</v>
      </c>
    </row>
    <row r="8" spans="1:16" ht="30" x14ac:dyDescent="0.25">
      <c r="A8" s="3">
        <v>40087.326388888891</v>
      </c>
      <c r="B8" s="2" t="s">
        <v>40</v>
      </c>
      <c r="C8" s="4">
        <v>7.0000000000000007E-2</v>
      </c>
      <c r="D8" s="4">
        <v>42382</v>
      </c>
      <c r="E8" s="2" t="s">
        <v>41</v>
      </c>
      <c r="F8" s="4">
        <v>7</v>
      </c>
      <c r="G8" s="4">
        <v>0.47</v>
      </c>
      <c r="H8" s="4">
        <v>2.0069745925556898E-3</v>
      </c>
      <c r="I8" s="4">
        <v>10</v>
      </c>
      <c r="J8" s="4">
        <v>2009</v>
      </c>
      <c r="K8" s="4" t="b">
        <v>0</v>
      </c>
      <c r="L8" s="2" t="s">
        <v>17</v>
      </c>
      <c r="M8" s="4" t="b">
        <v>1</v>
      </c>
      <c r="N8" s="2" t="s">
        <v>42</v>
      </c>
      <c r="O8" s="2" t="s">
        <v>19</v>
      </c>
      <c r="P8" s="2" t="s">
        <v>20</v>
      </c>
    </row>
    <row r="9" spans="1:16" ht="30" x14ac:dyDescent="0.25">
      <c r="A9" s="3">
        <v>40111.783333333333</v>
      </c>
      <c r="B9" s="2" t="s">
        <v>43</v>
      </c>
      <c r="C9" s="4">
        <v>1.33</v>
      </c>
      <c r="D9" s="4">
        <v>38271</v>
      </c>
      <c r="E9" s="2" t="s">
        <v>44</v>
      </c>
      <c r="F9" s="4">
        <v>1.2</v>
      </c>
      <c r="G9" s="4">
        <v>1.6</v>
      </c>
      <c r="H9" s="4">
        <v>6.8322539321044769E-3</v>
      </c>
      <c r="I9" s="4">
        <v>10</v>
      </c>
      <c r="J9" s="4">
        <v>2009</v>
      </c>
      <c r="K9" s="4" t="b">
        <v>0</v>
      </c>
      <c r="L9" s="2" t="s">
        <v>17</v>
      </c>
      <c r="M9" s="4" t="b">
        <v>1</v>
      </c>
      <c r="N9" s="2" t="s">
        <v>45</v>
      </c>
      <c r="O9" s="2" t="s">
        <v>27</v>
      </c>
      <c r="P9" s="2" t="s">
        <v>20</v>
      </c>
    </row>
    <row r="10" spans="1:16" ht="30" x14ac:dyDescent="0.25">
      <c r="A10" s="3">
        <v>40121.3125</v>
      </c>
      <c r="B10" s="2" t="s">
        <v>46</v>
      </c>
      <c r="C10" s="4">
        <v>1.32</v>
      </c>
      <c r="D10" s="4">
        <v>39172</v>
      </c>
      <c r="E10" s="2" t="s">
        <v>47</v>
      </c>
      <c r="F10" s="4">
        <v>6</v>
      </c>
      <c r="G10" s="4">
        <v>8.1999999999999993</v>
      </c>
      <c r="H10" s="4">
        <v>3.5015301402035438E-2</v>
      </c>
      <c r="I10" s="4">
        <v>11</v>
      </c>
      <c r="J10" s="4">
        <v>2009</v>
      </c>
      <c r="K10" s="4" t="b">
        <v>0</v>
      </c>
      <c r="L10" s="2" t="s">
        <v>17</v>
      </c>
      <c r="M10" s="4" t="b">
        <v>1</v>
      </c>
      <c r="N10" s="2" t="s">
        <v>48</v>
      </c>
      <c r="O10" s="2" t="s">
        <v>27</v>
      </c>
      <c r="P10" s="2" t="s">
        <v>20</v>
      </c>
    </row>
    <row r="11" spans="1:16" ht="45" x14ac:dyDescent="0.25">
      <c r="A11" s="3">
        <v>40166.521527777775</v>
      </c>
      <c r="B11" s="2" t="s">
        <v>49</v>
      </c>
      <c r="C11" s="4">
        <v>7.0000000000000007E-2</v>
      </c>
      <c r="D11" s="4">
        <v>42383</v>
      </c>
      <c r="E11" s="2" t="s">
        <v>50</v>
      </c>
      <c r="F11" s="4">
        <v>20</v>
      </c>
      <c r="G11" s="4">
        <v>1.4</v>
      </c>
      <c r="H11" s="4">
        <v>5.9782221905914168E-3</v>
      </c>
      <c r="I11" s="4">
        <v>12</v>
      </c>
      <c r="J11" s="4">
        <v>2009</v>
      </c>
      <c r="K11" s="4" t="b">
        <v>0</v>
      </c>
      <c r="L11" s="2" t="s">
        <v>17</v>
      </c>
      <c r="M11" s="4" t="b">
        <v>1</v>
      </c>
      <c r="N11" s="2" t="s">
        <v>51</v>
      </c>
      <c r="O11" s="2" t="s">
        <v>27</v>
      </c>
      <c r="P11" s="2" t="s">
        <v>20</v>
      </c>
    </row>
    <row r="12" spans="1:16" ht="45" x14ac:dyDescent="0.25">
      <c r="A12" s="3">
        <v>40206.645833333336</v>
      </c>
      <c r="B12" s="2" t="s">
        <v>52</v>
      </c>
      <c r="C12" s="4">
        <v>22.13</v>
      </c>
      <c r="D12" s="4">
        <v>42561</v>
      </c>
      <c r="E12" s="2" t="s">
        <v>53</v>
      </c>
      <c r="F12" s="4">
        <v>11</v>
      </c>
      <c r="G12" s="4">
        <v>13.2</v>
      </c>
      <c r="H12" s="4">
        <v>5.636609493986193E-2</v>
      </c>
      <c r="I12" s="4">
        <v>1</v>
      </c>
      <c r="J12" s="4">
        <v>2010</v>
      </c>
      <c r="K12" s="4" t="b">
        <v>0</v>
      </c>
      <c r="L12" s="2" t="s">
        <v>17</v>
      </c>
      <c r="M12" s="4" t="b">
        <v>1</v>
      </c>
      <c r="N12" s="2" t="s">
        <v>54</v>
      </c>
      <c r="O12" s="2" t="s">
        <v>27</v>
      </c>
      <c r="P12" s="2" t="s">
        <v>55</v>
      </c>
    </row>
    <row r="13" spans="1:16" ht="30" x14ac:dyDescent="0.25">
      <c r="A13" s="3">
        <v>40210.862500000003</v>
      </c>
      <c r="B13" s="2" t="s">
        <v>56</v>
      </c>
      <c r="C13" s="4">
        <v>1.33</v>
      </c>
      <c r="D13" s="4">
        <v>42637</v>
      </c>
      <c r="E13" s="2" t="s">
        <v>57</v>
      </c>
      <c r="F13" s="4">
        <v>0.9</v>
      </c>
      <c r="G13" s="4">
        <v>1.2</v>
      </c>
      <c r="H13" s="4">
        <v>5.1241904490783577E-3</v>
      </c>
      <c r="I13" s="4">
        <v>2</v>
      </c>
      <c r="J13" s="4">
        <v>2010</v>
      </c>
      <c r="K13" s="4" t="b">
        <v>0</v>
      </c>
      <c r="L13" s="2" t="s">
        <v>17</v>
      </c>
      <c r="M13" s="4" t="b">
        <v>1</v>
      </c>
      <c r="N13" s="2" t="s">
        <v>58</v>
      </c>
      <c r="O13" s="2" t="s">
        <v>27</v>
      </c>
      <c r="P13" s="2" t="s">
        <v>20</v>
      </c>
    </row>
    <row r="14" spans="1:16" ht="30" x14ac:dyDescent="0.25">
      <c r="A14" s="3">
        <v>40228.219444444447</v>
      </c>
      <c r="B14" s="2" t="s">
        <v>59</v>
      </c>
      <c r="C14" s="4">
        <v>2.5</v>
      </c>
      <c r="D14" s="4">
        <v>43927</v>
      </c>
      <c r="E14" s="2" t="s">
        <v>60</v>
      </c>
      <c r="F14" s="4">
        <v>1.5</v>
      </c>
      <c r="G14" s="4">
        <v>3.75</v>
      </c>
      <c r="H14" s="4">
        <v>1.6013095153369867E-2</v>
      </c>
      <c r="I14" s="4">
        <v>2</v>
      </c>
      <c r="J14" s="4">
        <v>2010</v>
      </c>
      <c r="K14" s="4" t="b">
        <v>0</v>
      </c>
      <c r="L14" s="2" t="s">
        <v>17</v>
      </c>
      <c r="M14" s="4" t="b">
        <v>1</v>
      </c>
      <c r="N14" s="2" t="s">
        <v>61</v>
      </c>
      <c r="O14" s="2" t="s">
        <v>27</v>
      </c>
      <c r="P14" s="2" t="s">
        <v>20</v>
      </c>
    </row>
    <row r="15" spans="1:16" ht="30" x14ac:dyDescent="0.25">
      <c r="A15" s="3">
        <v>40236.956250000003</v>
      </c>
      <c r="B15" s="2" t="s">
        <v>62</v>
      </c>
      <c r="C15" s="4">
        <v>1.6</v>
      </c>
      <c r="D15" s="4">
        <v>44195</v>
      </c>
      <c r="E15" s="2" t="s">
        <v>60</v>
      </c>
      <c r="F15" s="4">
        <v>1.5</v>
      </c>
      <c r="G15" s="4">
        <v>2.4</v>
      </c>
      <c r="H15" s="4">
        <v>1.0248380898156715E-2</v>
      </c>
      <c r="I15" s="4">
        <v>2</v>
      </c>
      <c r="J15" s="4">
        <v>2010</v>
      </c>
      <c r="K15" s="4" t="b">
        <v>0</v>
      </c>
      <c r="L15" s="2" t="s">
        <v>17</v>
      </c>
      <c r="M15" s="4" t="b">
        <v>1</v>
      </c>
      <c r="N15" s="2" t="s">
        <v>63</v>
      </c>
      <c r="O15" s="2" t="s">
        <v>27</v>
      </c>
      <c r="P15" s="2" t="s">
        <v>20</v>
      </c>
    </row>
    <row r="16" spans="1:16" ht="30" x14ac:dyDescent="0.25">
      <c r="A16" s="3">
        <v>40242.393055555556</v>
      </c>
      <c r="B16" s="2" t="s">
        <v>64</v>
      </c>
      <c r="C16" s="4">
        <v>1</v>
      </c>
      <c r="D16" s="4">
        <v>45257</v>
      </c>
      <c r="E16" s="2" t="s">
        <v>65</v>
      </c>
      <c r="F16" s="4">
        <v>3</v>
      </c>
      <c r="G16" s="4">
        <v>3</v>
      </c>
      <c r="H16" s="4">
        <v>1.2810476122695893E-2</v>
      </c>
      <c r="I16" s="4">
        <v>3</v>
      </c>
      <c r="J16" s="4">
        <v>2010</v>
      </c>
      <c r="K16" s="4" t="b">
        <v>0</v>
      </c>
      <c r="L16" s="2" t="s">
        <v>17</v>
      </c>
      <c r="M16" s="4" t="b">
        <v>1</v>
      </c>
      <c r="N16" s="2" t="s">
        <v>66</v>
      </c>
      <c r="O16" s="2" t="s">
        <v>27</v>
      </c>
      <c r="P16" s="2" t="s">
        <v>20</v>
      </c>
    </row>
    <row r="17" spans="1:16" ht="30" x14ac:dyDescent="0.25">
      <c r="A17" s="3">
        <v>40267.977777777778</v>
      </c>
      <c r="B17" s="2" t="s">
        <v>67</v>
      </c>
      <c r="C17" s="4">
        <v>3.7</v>
      </c>
      <c r="D17" s="4">
        <v>46315</v>
      </c>
      <c r="E17" s="2" t="s">
        <v>68</v>
      </c>
      <c r="F17" s="4">
        <v>3</v>
      </c>
      <c r="G17" s="4">
        <v>11.1</v>
      </c>
      <c r="H17" s="4">
        <v>4.7398761653974809E-2</v>
      </c>
      <c r="I17" s="4">
        <v>3</v>
      </c>
      <c r="J17" s="4">
        <v>2010</v>
      </c>
      <c r="K17" s="4" t="b">
        <v>0</v>
      </c>
      <c r="L17" s="2" t="s">
        <v>17</v>
      </c>
      <c r="M17" s="4" t="b">
        <v>1</v>
      </c>
      <c r="N17" s="2" t="s">
        <v>69</v>
      </c>
      <c r="O17" s="2" t="s">
        <v>27</v>
      </c>
      <c r="P17" s="2" t="s">
        <v>20</v>
      </c>
    </row>
    <row r="18" spans="1:16" ht="30" x14ac:dyDescent="0.25">
      <c r="A18" s="3">
        <v>40310.28402777778</v>
      </c>
      <c r="B18" s="2" t="s">
        <v>70</v>
      </c>
      <c r="C18" s="4">
        <v>0.216</v>
      </c>
      <c r="D18" s="4">
        <v>48938</v>
      </c>
      <c r="E18" s="2" t="s">
        <v>71</v>
      </c>
      <c r="F18" s="4">
        <v>25</v>
      </c>
      <c r="G18" s="4">
        <v>5.4</v>
      </c>
      <c r="H18" s="4">
        <v>2.305885702085261E-2</v>
      </c>
      <c r="I18" s="4">
        <v>5</v>
      </c>
      <c r="J18" s="4">
        <v>2010</v>
      </c>
      <c r="K18" s="4" t="b">
        <v>0</v>
      </c>
      <c r="L18" s="2" t="s">
        <v>17</v>
      </c>
      <c r="M18" s="4" t="b">
        <v>1</v>
      </c>
      <c r="N18" s="2" t="s">
        <v>72</v>
      </c>
      <c r="O18" s="2" t="s">
        <v>19</v>
      </c>
      <c r="P18" s="2" t="s">
        <v>20</v>
      </c>
    </row>
    <row r="19" spans="1:16" ht="90" x14ac:dyDescent="0.25">
      <c r="A19" s="3">
        <v>40346.652777777781</v>
      </c>
      <c r="B19" s="2" t="s">
        <v>73</v>
      </c>
      <c r="C19" s="4">
        <v>0.57999999999999996</v>
      </c>
      <c r="D19" s="4">
        <v>50755</v>
      </c>
      <c r="E19" s="2" t="s">
        <v>74</v>
      </c>
      <c r="F19" s="4">
        <v>33</v>
      </c>
      <c r="G19" s="4">
        <v>19.25</v>
      </c>
      <c r="H19" s="4">
        <v>8.2200555120631985E-2</v>
      </c>
      <c r="I19" s="4">
        <v>6</v>
      </c>
      <c r="J19" s="4">
        <v>2010</v>
      </c>
      <c r="K19" s="4" t="b">
        <v>0</v>
      </c>
      <c r="L19" s="2" t="s">
        <v>17</v>
      </c>
      <c r="M19" s="4" t="b">
        <v>1</v>
      </c>
      <c r="N19" s="2" t="s">
        <v>75</v>
      </c>
      <c r="O19" s="2" t="s">
        <v>19</v>
      </c>
      <c r="P19" s="2" t="s">
        <v>20</v>
      </c>
    </row>
    <row r="20" spans="1:16" ht="30" x14ac:dyDescent="0.25">
      <c r="A20" s="3">
        <v>40346.716666666667</v>
      </c>
      <c r="B20" s="2" t="s">
        <v>76</v>
      </c>
      <c r="C20" s="4">
        <v>0.18</v>
      </c>
      <c r="D20" s="4">
        <v>50737</v>
      </c>
      <c r="E20" s="2" t="s">
        <v>77</v>
      </c>
      <c r="F20" s="4">
        <v>30</v>
      </c>
      <c r="G20" s="4">
        <v>5.5</v>
      </c>
      <c r="H20" s="4">
        <v>2.3485872891609139E-2</v>
      </c>
      <c r="I20" s="4">
        <v>6</v>
      </c>
      <c r="J20" s="4">
        <v>2010</v>
      </c>
      <c r="K20" s="4" t="b">
        <v>1</v>
      </c>
      <c r="L20" s="2" t="s">
        <v>17</v>
      </c>
      <c r="M20" s="4" t="b">
        <v>1</v>
      </c>
      <c r="N20" s="2" t="s">
        <v>78</v>
      </c>
      <c r="O20" s="2" t="s">
        <v>19</v>
      </c>
      <c r="P20" s="2" t="s">
        <v>20</v>
      </c>
    </row>
    <row r="21" spans="1:16" ht="45" x14ac:dyDescent="0.25">
      <c r="A21" s="3">
        <v>40366.197916666664</v>
      </c>
      <c r="B21" s="2" t="s">
        <v>79</v>
      </c>
      <c r="C21" s="4">
        <v>4.5</v>
      </c>
      <c r="D21" s="4">
        <v>53139</v>
      </c>
      <c r="E21" s="2" t="s">
        <v>33</v>
      </c>
      <c r="F21" s="4">
        <v>120</v>
      </c>
      <c r="G21" s="4">
        <v>456</v>
      </c>
      <c r="H21" s="4">
        <v>1.8746145940390544</v>
      </c>
      <c r="I21" s="4">
        <v>7</v>
      </c>
      <c r="J21" s="4">
        <v>2010</v>
      </c>
      <c r="K21" s="4" t="b">
        <v>0</v>
      </c>
      <c r="L21" s="2" t="s">
        <v>17</v>
      </c>
      <c r="M21" s="4" t="b">
        <v>1</v>
      </c>
      <c r="N21" s="2" t="s">
        <v>80</v>
      </c>
      <c r="O21" s="2" t="s">
        <v>27</v>
      </c>
      <c r="P21" s="2" t="s">
        <v>36</v>
      </c>
    </row>
    <row r="22" spans="1:16" ht="45" x14ac:dyDescent="0.25">
      <c r="A22" s="3">
        <v>40528.552777777775</v>
      </c>
      <c r="B22" s="2" t="s">
        <v>81</v>
      </c>
      <c r="C22" s="4">
        <v>8.3000000000000004E-2</v>
      </c>
      <c r="D22" s="4">
        <v>61148</v>
      </c>
      <c r="E22" s="2" t="s">
        <v>82</v>
      </c>
      <c r="F22" s="4">
        <v>77</v>
      </c>
      <c r="G22" s="4">
        <v>6.42</v>
      </c>
      <c r="H22" s="4">
        <v>2.6392600205549847E-2</v>
      </c>
      <c r="I22" s="4">
        <v>12</v>
      </c>
      <c r="J22" s="4">
        <v>2010</v>
      </c>
      <c r="K22" s="4" t="b">
        <v>0</v>
      </c>
      <c r="L22" s="2" t="s">
        <v>17</v>
      </c>
      <c r="M22" s="4" t="b">
        <v>1</v>
      </c>
      <c r="N22" s="2" t="s">
        <v>83</v>
      </c>
      <c r="O22" s="2" t="s">
        <v>19</v>
      </c>
      <c r="P22" s="2" t="s">
        <v>55</v>
      </c>
    </row>
    <row r="23" spans="1:16" ht="45" x14ac:dyDescent="0.25">
      <c r="A23" s="3">
        <v>40553.297222222223</v>
      </c>
      <c r="B23" s="2" t="s">
        <v>84</v>
      </c>
      <c r="C23" s="4">
        <v>0.2</v>
      </c>
      <c r="D23" s="4">
        <v>62101</v>
      </c>
      <c r="E23" s="2" t="s">
        <v>85</v>
      </c>
      <c r="F23" s="4">
        <v>6</v>
      </c>
      <c r="G23" s="4">
        <v>1.2</v>
      </c>
      <c r="H23" s="4">
        <v>4.933196300102775E-3</v>
      </c>
      <c r="I23" s="4">
        <v>1</v>
      </c>
      <c r="J23" s="4">
        <v>2011</v>
      </c>
      <c r="K23" s="4" t="b">
        <v>0</v>
      </c>
      <c r="L23" s="2" t="s">
        <v>17</v>
      </c>
      <c r="M23" s="4" t="b">
        <v>1</v>
      </c>
      <c r="N23" s="2" t="s">
        <v>86</v>
      </c>
      <c r="O23" s="2" t="s">
        <v>19</v>
      </c>
      <c r="P23" s="2" t="s">
        <v>20</v>
      </c>
    </row>
    <row r="24" spans="1:16" ht="45" x14ac:dyDescent="0.25">
      <c r="A24" s="3">
        <v>40559.64166666667</v>
      </c>
      <c r="B24" s="2" t="s">
        <v>87</v>
      </c>
      <c r="C24" s="4">
        <v>0</v>
      </c>
      <c r="D24" s="4">
        <v>62234</v>
      </c>
      <c r="E24" s="2" t="s">
        <v>88</v>
      </c>
      <c r="F24" s="4">
        <v>65</v>
      </c>
      <c r="G24" s="4">
        <v>0</v>
      </c>
      <c r="H24" s="4">
        <v>0</v>
      </c>
      <c r="I24" s="4">
        <v>1</v>
      </c>
      <c r="J24" s="4">
        <v>2011</v>
      </c>
      <c r="K24" s="4" t="b">
        <v>1</v>
      </c>
      <c r="L24" s="2" t="s">
        <v>115</v>
      </c>
      <c r="M24" s="4" t="b">
        <v>1</v>
      </c>
      <c r="N24" s="2" t="s">
        <v>89</v>
      </c>
      <c r="O24" s="2" t="s">
        <v>27</v>
      </c>
      <c r="P24" s="2" t="s">
        <v>55</v>
      </c>
    </row>
    <row r="25" spans="1:16" ht="45" x14ac:dyDescent="0.25">
      <c r="A25" s="3">
        <v>40565.999305555553</v>
      </c>
      <c r="B25" s="2" t="s">
        <v>90</v>
      </c>
      <c r="C25" s="4">
        <v>2</v>
      </c>
      <c r="D25" s="4">
        <v>62355</v>
      </c>
      <c r="E25" s="2" t="s">
        <v>91</v>
      </c>
      <c r="F25" s="4">
        <v>8</v>
      </c>
      <c r="G25" s="4">
        <v>16</v>
      </c>
      <c r="H25" s="4">
        <v>6.5775950668037E-2</v>
      </c>
      <c r="I25" s="4">
        <v>1</v>
      </c>
      <c r="J25" s="4">
        <v>2011</v>
      </c>
      <c r="K25" s="4" t="b">
        <v>1</v>
      </c>
      <c r="L25" s="2" t="s">
        <v>92</v>
      </c>
      <c r="M25" s="4" t="b">
        <v>1</v>
      </c>
      <c r="N25" s="2" t="s">
        <v>93</v>
      </c>
      <c r="O25" s="2" t="s">
        <v>9</v>
      </c>
      <c r="P25" s="2" t="s">
        <v>36</v>
      </c>
    </row>
    <row r="26" spans="1:16" ht="45" x14ac:dyDescent="0.25">
      <c r="A26" s="3">
        <v>40579.78125</v>
      </c>
      <c r="B26" s="2" t="s">
        <v>94</v>
      </c>
      <c r="C26" s="4">
        <v>2.5</v>
      </c>
      <c r="D26" s="4">
        <v>63524</v>
      </c>
      <c r="E26" s="2" t="s">
        <v>95</v>
      </c>
      <c r="F26" s="4">
        <v>38</v>
      </c>
      <c r="G26" s="4">
        <v>58.4</v>
      </c>
      <c r="H26" s="4">
        <v>0.24008221993833503</v>
      </c>
      <c r="I26" s="4">
        <v>2</v>
      </c>
      <c r="J26" s="4">
        <v>2011</v>
      </c>
      <c r="K26" s="4" t="b">
        <v>0</v>
      </c>
      <c r="L26" s="2" t="s">
        <v>17</v>
      </c>
      <c r="M26" s="4" t="b">
        <v>1</v>
      </c>
      <c r="N26" s="2" t="s">
        <v>96</v>
      </c>
      <c r="O26" s="2" t="s">
        <v>19</v>
      </c>
      <c r="P26" s="2" t="s">
        <v>20</v>
      </c>
    </row>
    <row r="27" spans="1:16" ht="45" x14ac:dyDescent="0.25">
      <c r="A27" s="3">
        <v>40603.623611111114</v>
      </c>
      <c r="B27" s="2" t="s">
        <v>97</v>
      </c>
      <c r="C27" s="4">
        <v>12</v>
      </c>
      <c r="D27" s="4">
        <v>64437</v>
      </c>
      <c r="E27" s="2" t="s">
        <v>98</v>
      </c>
      <c r="F27" s="4">
        <v>0</v>
      </c>
      <c r="G27" s="4">
        <v>23.8</v>
      </c>
      <c r="H27" s="4">
        <v>9.7841726618705036E-2</v>
      </c>
      <c r="I27" s="4">
        <v>3</v>
      </c>
      <c r="J27" s="4">
        <v>2011</v>
      </c>
      <c r="K27" s="4" t="b">
        <v>1</v>
      </c>
      <c r="L27" s="2" t="s">
        <v>92</v>
      </c>
      <c r="M27" s="4" t="b">
        <v>1</v>
      </c>
      <c r="N27" s="2" t="s">
        <v>99</v>
      </c>
      <c r="O27" s="2" t="s">
        <v>9</v>
      </c>
      <c r="P27" s="2" t="s">
        <v>20</v>
      </c>
    </row>
    <row r="28" spans="1:16" ht="45" x14ac:dyDescent="0.25">
      <c r="A28" s="3">
        <v>40603.720833333333</v>
      </c>
      <c r="B28" s="2" t="s">
        <v>100</v>
      </c>
      <c r="C28" s="4">
        <v>5.47</v>
      </c>
      <c r="D28" s="4">
        <v>64443</v>
      </c>
      <c r="E28" s="2" t="s">
        <v>101</v>
      </c>
      <c r="F28" s="4">
        <v>0</v>
      </c>
      <c r="G28" s="4">
        <v>14.1</v>
      </c>
      <c r="H28" s="4">
        <v>5.7965056526207606E-2</v>
      </c>
      <c r="I28" s="4">
        <v>3</v>
      </c>
      <c r="J28" s="4">
        <v>2011</v>
      </c>
      <c r="K28" s="4" t="b">
        <v>0</v>
      </c>
      <c r="L28" s="2" t="s">
        <v>17</v>
      </c>
      <c r="M28" s="4" t="b">
        <v>1</v>
      </c>
      <c r="N28" s="2" t="s">
        <v>102</v>
      </c>
      <c r="O28" s="2" t="s">
        <v>19</v>
      </c>
      <c r="P28" s="2" t="s">
        <v>20</v>
      </c>
    </row>
    <row r="29" spans="1:16" ht="30" x14ac:dyDescent="0.25">
      <c r="A29" s="3">
        <v>40696.941666666666</v>
      </c>
      <c r="B29" s="2" t="s">
        <v>103</v>
      </c>
      <c r="C29" s="4">
        <v>1.1499999999999999</v>
      </c>
      <c r="D29" s="4">
        <v>70341</v>
      </c>
      <c r="E29" s="2" t="s">
        <v>104</v>
      </c>
      <c r="F29" s="4">
        <v>5</v>
      </c>
      <c r="G29" s="4">
        <v>5.75</v>
      </c>
      <c r="H29" s="4">
        <v>2.3638232271325797E-2</v>
      </c>
      <c r="I29" s="4">
        <v>6</v>
      </c>
      <c r="J29" s="4">
        <v>2011</v>
      </c>
      <c r="K29" s="4" t="b">
        <v>0</v>
      </c>
      <c r="L29" s="2" t="s">
        <v>17</v>
      </c>
      <c r="M29" s="4" t="b">
        <v>1</v>
      </c>
      <c r="N29" s="2" t="s">
        <v>105</v>
      </c>
      <c r="O29" s="2" t="s">
        <v>19</v>
      </c>
      <c r="P29" s="2" t="s">
        <v>20</v>
      </c>
    </row>
    <row r="30" spans="1:16" ht="30" x14ac:dyDescent="0.25">
      <c r="A30" s="3">
        <v>40697.270833333336</v>
      </c>
      <c r="B30" s="2" t="s">
        <v>106</v>
      </c>
      <c r="C30" s="4">
        <v>1.77</v>
      </c>
      <c r="D30" s="4">
        <v>70801</v>
      </c>
      <c r="E30" s="2" t="s">
        <v>104</v>
      </c>
      <c r="F30" s="4">
        <v>1.1399999999999999</v>
      </c>
      <c r="G30" s="4">
        <v>3.03</v>
      </c>
      <c r="H30" s="4">
        <v>1.2456320657759505E-2</v>
      </c>
      <c r="I30" s="4">
        <v>6</v>
      </c>
      <c r="J30" s="4">
        <v>2011</v>
      </c>
      <c r="K30" s="4" t="b">
        <v>0</v>
      </c>
      <c r="L30" s="2" t="s">
        <v>17</v>
      </c>
      <c r="M30" s="4" t="b">
        <v>1</v>
      </c>
      <c r="N30" s="2" t="s">
        <v>107</v>
      </c>
      <c r="O30" s="2" t="s">
        <v>19</v>
      </c>
      <c r="P30" s="2" t="s">
        <v>20</v>
      </c>
    </row>
    <row r="31" spans="1:16" ht="45" x14ac:dyDescent="0.25">
      <c r="A31" s="3">
        <v>40701.706250000003</v>
      </c>
      <c r="B31" s="2" t="s">
        <v>108</v>
      </c>
      <c r="C31" s="4">
        <v>7.0000000000000007E-2</v>
      </c>
      <c r="D31" s="4">
        <v>92311</v>
      </c>
      <c r="E31" s="2" t="s">
        <v>33</v>
      </c>
      <c r="F31" s="4">
        <v>27</v>
      </c>
      <c r="G31" s="4">
        <v>1.8</v>
      </c>
      <c r="H31" s="4">
        <v>7.3997944501541625E-3</v>
      </c>
      <c r="I31" s="4">
        <v>6</v>
      </c>
      <c r="J31" s="4">
        <v>2011</v>
      </c>
      <c r="K31" s="4" t="b">
        <v>0</v>
      </c>
      <c r="L31" s="2" t="s">
        <v>17</v>
      </c>
      <c r="M31" s="4" t="b">
        <v>1</v>
      </c>
      <c r="N31" s="2" t="s">
        <v>109</v>
      </c>
      <c r="O31" s="2" t="s">
        <v>19</v>
      </c>
      <c r="P31" s="2" t="s">
        <v>36</v>
      </c>
    </row>
    <row r="32" spans="1:16" ht="30" x14ac:dyDescent="0.25">
      <c r="A32" s="3">
        <v>40729.435416666667</v>
      </c>
      <c r="B32" s="2" t="s">
        <v>110</v>
      </c>
      <c r="C32" s="4">
        <v>0.22</v>
      </c>
      <c r="D32" s="4">
        <v>92151</v>
      </c>
      <c r="E32" s="2" t="s">
        <v>111</v>
      </c>
      <c r="F32" s="4">
        <v>19.100000000000001</v>
      </c>
      <c r="G32" s="4">
        <v>7</v>
      </c>
      <c r="H32" s="4">
        <v>3.2598571872089414E-2</v>
      </c>
      <c r="I32" s="4">
        <v>7</v>
      </c>
      <c r="J32" s="4">
        <v>2011</v>
      </c>
      <c r="K32" s="4" t="b">
        <v>0</v>
      </c>
      <c r="L32" s="2" t="s">
        <v>17</v>
      </c>
      <c r="M32" s="4" t="b">
        <v>1</v>
      </c>
      <c r="N32" s="2" t="s">
        <v>112</v>
      </c>
      <c r="O32" s="2" t="s">
        <v>27</v>
      </c>
      <c r="P32" s="2" t="s">
        <v>20</v>
      </c>
    </row>
    <row r="33" spans="1:16" ht="30" x14ac:dyDescent="0.25">
      <c r="A33" s="3">
        <v>40737.532638888886</v>
      </c>
      <c r="B33" s="2" t="s">
        <v>113</v>
      </c>
      <c r="C33" s="4">
        <v>0</v>
      </c>
      <c r="D33" s="4">
        <v>92714</v>
      </c>
      <c r="E33" s="2" t="s">
        <v>114</v>
      </c>
      <c r="F33" s="4">
        <v>2.5</v>
      </c>
      <c r="G33" s="4">
        <v>0</v>
      </c>
      <c r="H33" s="4">
        <v>0</v>
      </c>
      <c r="I33" s="4">
        <v>7</v>
      </c>
      <c r="J33" s="4">
        <v>2011</v>
      </c>
      <c r="K33" s="4" t="b">
        <v>1</v>
      </c>
      <c r="L33" s="2" t="s">
        <v>115</v>
      </c>
      <c r="M33" s="4" t="b">
        <v>1</v>
      </c>
      <c r="N33" s="2" t="s">
        <v>116</v>
      </c>
      <c r="O33" s="2" t="s">
        <v>19</v>
      </c>
      <c r="P33" s="2" t="s">
        <v>20</v>
      </c>
    </row>
    <row r="34" spans="1:16" ht="45" x14ac:dyDescent="0.25">
      <c r="A34" s="3">
        <v>40814.680555555555</v>
      </c>
      <c r="B34" s="2" t="s">
        <v>117</v>
      </c>
      <c r="C34" s="4">
        <v>6.42</v>
      </c>
      <c r="D34" s="4">
        <v>96995</v>
      </c>
      <c r="E34" s="2" t="s">
        <v>118</v>
      </c>
      <c r="F34" s="4">
        <v>1.2</v>
      </c>
      <c r="G34" s="4">
        <v>8.0399999999999991</v>
      </c>
      <c r="H34" s="4">
        <v>3.7441788264514123E-2</v>
      </c>
      <c r="I34" s="4">
        <v>9</v>
      </c>
      <c r="J34" s="4">
        <v>2011</v>
      </c>
      <c r="K34" s="4" t="b">
        <v>0</v>
      </c>
      <c r="L34" s="2" t="s">
        <v>17</v>
      </c>
      <c r="M34" s="4" t="b">
        <v>1</v>
      </c>
      <c r="N34" s="2" t="s">
        <v>119</v>
      </c>
      <c r="O34" s="2" t="s">
        <v>27</v>
      </c>
      <c r="P34" s="2" t="s">
        <v>20</v>
      </c>
    </row>
    <row r="35" spans="1:16" ht="45" x14ac:dyDescent="0.25">
      <c r="A35" s="3">
        <v>40855.463888888888</v>
      </c>
      <c r="B35" s="2" t="s">
        <v>120</v>
      </c>
      <c r="C35" s="4">
        <v>2.7666599999999999</v>
      </c>
      <c r="D35" s="4">
        <v>98909</v>
      </c>
      <c r="E35" s="2" t="s">
        <v>121</v>
      </c>
      <c r="F35" s="4">
        <v>18</v>
      </c>
      <c r="G35" s="4">
        <v>47.5</v>
      </c>
      <c r="H35" s="4">
        <v>0.22120459484632102</v>
      </c>
      <c r="I35" s="4">
        <v>11</v>
      </c>
      <c r="J35" s="4">
        <v>2011</v>
      </c>
      <c r="K35" s="4" t="b">
        <v>0</v>
      </c>
      <c r="L35" s="2" t="s">
        <v>17</v>
      </c>
      <c r="M35" s="4" t="b">
        <v>1</v>
      </c>
      <c r="N35" s="2" t="s">
        <v>122</v>
      </c>
      <c r="O35" s="2" t="s">
        <v>19</v>
      </c>
      <c r="P35" s="2" t="s">
        <v>20</v>
      </c>
    </row>
    <row r="36" spans="1:16" ht="45" x14ac:dyDescent="0.25">
      <c r="A36" s="3">
        <v>40913.657638888886</v>
      </c>
      <c r="B36" s="2" t="s">
        <v>123</v>
      </c>
      <c r="C36" s="4">
        <v>1.9</v>
      </c>
      <c r="D36" s="4">
        <v>101894</v>
      </c>
      <c r="E36" s="2" t="s">
        <v>124</v>
      </c>
      <c r="F36" s="4">
        <v>0.89</v>
      </c>
      <c r="G36" s="4">
        <v>1.7</v>
      </c>
      <c r="H36" s="4">
        <v>7.9167960260788581E-3</v>
      </c>
      <c r="I36" s="4">
        <v>1</v>
      </c>
      <c r="J36" s="4">
        <v>2012</v>
      </c>
      <c r="K36" s="4" t="b">
        <v>0</v>
      </c>
      <c r="L36" s="2" t="s">
        <v>17</v>
      </c>
      <c r="M36" s="4" t="b">
        <v>1</v>
      </c>
      <c r="N36" s="2" t="s">
        <v>125</v>
      </c>
      <c r="O36" s="2" t="s">
        <v>27</v>
      </c>
      <c r="P36" s="2" t="s">
        <v>20</v>
      </c>
    </row>
    <row r="37" spans="1:16" ht="45" x14ac:dyDescent="0.25">
      <c r="A37" s="3">
        <v>40996.71597222222</v>
      </c>
      <c r="B37" s="2" t="s">
        <v>126</v>
      </c>
      <c r="C37" s="4">
        <v>0.41665999999999997</v>
      </c>
      <c r="D37" s="4">
        <v>106389</v>
      </c>
      <c r="E37" s="2" t="s">
        <v>127</v>
      </c>
      <c r="F37" s="4">
        <v>82</v>
      </c>
      <c r="G37" s="4">
        <v>27.4</v>
      </c>
      <c r="H37" s="4">
        <v>0.12760012418503569</v>
      </c>
      <c r="I37" s="4">
        <v>3</v>
      </c>
      <c r="J37" s="4">
        <v>2012</v>
      </c>
      <c r="K37" s="4" t="b">
        <v>0</v>
      </c>
      <c r="L37" s="2" t="s">
        <v>17</v>
      </c>
      <c r="M37" s="4" t="b">
        <v>1</v>
      </c>
      <c r="N37" s="2" t="s">
        <v>128</v>
      </c>
      <c r="O37" s="2" t="s">
        <v>27</v>
      </c>
      <c r="P37" s="2" t="s">
        <v>55</v>
      </c>
    </row>
    <row r="38" spans="1:16" ht="30" x14ac:dyDescent="0.25">
      <c r="A38" s="3">
        <v>41024.368055555555</v>
      </c>
      <c r="B38" s="2" t="s">
        <v>129</v>
      </c>
      <c r="C38" s="4">
        <v>0.91669999999999996</v>
      </c>
      <c r="D38" s="4">
        <v>107733</v>
      </c>
      <c r="E38" s="2" t="s">
        <v>60</v>
      </c>
      <c r="F38" s="4">
        <v>2</v>
      </c>
      <c r="G38" s="4">
        <v>1.83</v>
      </c>
      <c r="H38" s="4">
        <v>8.5221980751319475E-3</v>
      </c>
      <c r="I38" s="4">
        <v>4</v>
      </c>
      <c r="J38" s="4">
        <v>2012</v>
      </c>
      <c r="K38" s="4" t="b">
        <v>0</v>
      </c>
      <c r="L38" s="2" t="s">
        <v>17</v>
      </c>
      <c r="M38" s="4" t="b">
        <v>1</v>
      </c>
      <c r="N38" s="2" t="s">
        <v>130</v>
      </c>
      <c r="O38" s="2" t="s">
        <v>27</v>
      </c>
      <c r="P38" s="2" t="s">
        <v>20</v>
      </c>
    </row>
    <row r="39" spans="1:16" ht="45" x14ac:dyDescent="0.25">
      <c r="A39" s="3">
        <v>41056.477083333331</v>
      </c>
      <c r="B39" s="2" t="s">
        <v>131</v>
      </c>
      <c r="C39" s="4">
        <v>0.13333329999999999</v>
      </c>
      <c r="D39" s="4">
        <v>110115</v>
      </c>
      <c r="E39" s="2" t="s">
        <v>132</v>
      </c>
      <c r="F39" s="4">
        <v>140</v>
      </c>
      <c r="G39" s="4">
        <v>18.13</v>
      </c>
      <c r="H39" s="4">
        <v>8.443030114871157E-2</v>
      </c>
      <c r="I39" s="4">
        <v>5</v>
      </c>
      <c r="J39" s="4">
        <v>2012</v>
      </c>
      <c r="K39" s="4" t="b">
        <v>0</v>
      </c>
      <c r="L39" s="2" t="s">
        <v>133</v>
      </c>
      <c r="M39" s="4" t="b">
        <v>1</v>
      </c>
      <c r="N39" s="2" t="s">
        <v>134</v>
      </c>
      <c r="O39" s="2" t="s">
        <v>27</v>
      </c>
      <c r="P39" s="2" t="s">
        <v>36</v>
      </c>
    </row>
    <row r="40" spans="1:16" ht="30" x14ac:dyDescent="0.25">
      <c r="A40" s="3">
        <v>41116.727777777778</v>
      </c>
      <c r="B40" s="2" t="s">
        <v>135</v>
      </c>
      <c r="C40" s="4">
        <v>1</v>
      </c>
      <c r="D40" s="4">
        <v>114319</v>
      </c>
      <c r="E40" s="2" t="s">
        <v>136</v>
      </c>
      <c r="F40" s="4">
        <v>7.5</v>
      </c>
      <c r="G40" s="4">
        <v>7.5</v>
      </c>
      <c r="H40" s="4">
        <v>3.2267316793345761E-2</v>
      </c>
      <c r="I40" s="4">
        <v>7</v>
      </c>
      <c r="J40" s="4">
        <v>2012</v>
      </c>
      <c r="K40" s="4" t="b">
        <v>0</v>
      </c>
      <c r="L40" s="2" t="s">
        <v>17</v>
      </c>
      <c r="M40" s="4" t="b">
        <v>1</v>
      </c>
      <c r="N40" s="2" t="s">
        <v>137</v>
      </c>
      <c r="O40" s="2" t="s">
        <v>35</v>
      </c>
      <c r="P40" s="2" t="s">
        <v>20</v>
      </c>
    </row>
    <row r="41" spans="1:16" ht="30" x14ac:dyDescent="0.25">
      <c r="A41" s="3">
        <v>41172.529166666667</v>
      </c>
      <c r="B41" s="2" t="s">
        <v>138</v>
      </c>
      <c r="C41" s="4">
        <v>0.11700000000000001</v>
      </c>
      <c r="D41" s="4">
        <v>118400</v>
      </c>
      <c r="E41" s="2" t="s">
        <v>139</v>
      </c>
      <c r="F41" s="4">
        <v>17</v>
      </c>
      <c r="G41" s="4">
        <v>1.78</v>
      </c>
      <c r="H41" s="4">
        <v>7.6581098522873941E-3</v>
      </c>
      <c r="I41" s="4">
        <v>9</v>
      </c>
      <c r="J41" s="4">
        <v>2012</v>
      </c>
      <c r="K41" s="4" t="b">
        <v>0</v>
      </c>
      <c r="L41" s="2" t="s">
        <v>17</v>
      </c>
      <c r="M41" s="4" t="b">
        <v>1</v>
      </c>
      <c r="N41" s="2" t="s">
        <v>140</v>
      </c>
      <c r="O41" s="2" t="s">
        <v>19</v>
      </c>
      <c r="P41" s="2" t="s">
        <v>20</v>
      </c>
    </row>
    <row r="42" spans="1:16" ht="45" x14ac:dyDescent="0.25">
      <c r="A42" s="3">
        <v>41255.537499999999</v>
      </c>
      <c r="B42" s="2" t="s">
        <v>141</v>
      </c>
      <c r="C42" s="4">
        <v>2.6</v>
      </c>
      <c r="D42" s="4">
        <v>124084</v>
      </c>
      <c r="E42" s="2" t="s">
        <v>142</v>
      </c>
      <c r="F42" s="4">
        <v>3</v>
      </c>
      <c r="G42" s="4">
        <v>7.6</v>
      </c>
      <c r="H42" s="4">
        <v>3.2697547683923703E-2</v>
      </c>
      <c r="I42" s="4">
        <v>12</v>
      </c>
      <c r="J42" s="4">
        <v>2012</v>
      </c>
      <c r="K42" s="4" t="b">
        <v>0</v>
      </c>
      <c r="L42" s="2" t="s">
        <v>17</v>
      </c>
      <c r="M42" s="4" t="b">
        <v>1</v>
      </c>
      <c r="N42" s="2" t="s">
        <v>143</v>
      </c>
      <c r="O42" s="2" t="s">
        <v>27</v>
      </c>
      <c r="P42" s="2" t="s">
        <v>20</v>
      </c>
    </row>
    <row r="43" spans="1:16" ht="45" x14ac:dyDescent="0.25">
      <c r="A43" s="3">
        <v>41261.218055555553</v>
      </c>
      <c r="B43" s="2" t="s">
        <v>144</v>
      </c>
      <c r="C43" s="4">
        <v>5.48</v>
      </c>
      <c r="D43" s="4">
        <v>124181</v>
      </c>
      <c r="E43" s="2" t="s">
        <v>145</v>
      </c>
      <c r="F43" s="4">
        <v>15</v>
      </c>
      <c r="G43" s="4">
        <v>82.2</v>
      </c>
      <c r="H43" s="4">
        <v>0.35364979205506958</v>
      </c>
      <c r="I43" s="4">
        <v>12</v>
      </c>
      <c r="J43" s="4">
        <v>2012</v>
      </c>
      <c r="K43" s="4" t="b">
        <v>0</v>
      </c>
      <c r="L43" s="2" t="s">
        <v>17</v>
      </c>
      <c r="M43" s="4" t="b">
        <v>1</v>
      </c>
      <c r="N43" s="2" t="s">
        <v>146</v>
      </c>
      <c r="O43" s="2" t="s">
        <v>27</v>
      </c>
      <c r="P43" s="2" t="s">
        <v>55</v>
      </c>
    </row>
    <row r="44" spans="1:16" ht="45" x14ac:dyDescent="0.25">
      <c r="A44" s="3">
        <v>41283.118055555555</v>
      </c>
      <c r="B44" s="2" t="s">
        <v>147</v>
      </c>
      <c r="C44" s="4">
        <v>1.4330000000000001</v>
      </c>
      <c r="D44" s="4">
        <v>125091</v>
      </c>
      <c r="E44" s="2" t="s">
        <v>148</v>
      </c>
      <c r="F44" s="4">
        <v>11</v>
      </c>
      <c r="G44" s="4">
        <v>7.8</v>
      </c>
      <c r="H44" s="4">
        <v>3.3558009465079593E-2</v>
      </c>
      <c r="I44" s="4">
        <v>1</v>
      </c>
      <c r="J44" s="4">
        <v>2013</v>
      </c>
      <c r="K44" s="4" t="b">
        <v>0</v>
      </c>
      <c r="L44" s="2" t="s">
        <v>17</v>
      </c>
      <c r="M44" s="4" t="b">
        <v>1</v>
      </c>
      <c r="N44" s="2" t="s">
        <v>149</v>
      </c>
      <c r="O44" s="2" t="s">
        <v>27</v>
      </c>
      <c r="P44" s="2" t="s">
        <v>20</v>
      </c>
    </row>
    <row r="45" spans="1:16" ht="30" x14ac:dyDescent="0.25">
      <c r="A45" s="3">
        <v>41285.239583333336</v>
      </c>
      <c r="B45" s="2" t="s">
        <v>150</v>
      </c>
      <c r="C45" s="4">
        <v>3.7</v>
      </c>
      <c r="D45" s="4">
        <v>125279</v>
      </c>
      <c r="E45" s="2" t="s">
        <v>151</v>
      </c>
      <c r="F45" s="4">
        <v>0.5</v>
      </c>
      <c r="G45" s="4">
        <v>1.85</v>
      </c>
      <c r="H45" s="4">
        <v>7.959271475691955E-3</v>
      </c>
      <c r="I45" s="4">
        <v>1</v>
      </c>
      <c r="J45" s="4">
        <v>2013</v>
      </c>
      <c r="K45" s="4" t="b">
        <v>0</v>
      </c>
      <c r="L45" s="2" t="s">
        <v>17</v>
      </c>
      <c r="M45" s="4" t="b">
        <v>1</v>
      </c>
      <c r="N45" s="2" t="s">
        <v>152</v>
      </c>
      <c r="O45" s="2" t="s">
        <v>27</v>
      </c>
      <c r="P45" s="2" t="s">
        <v>20</v>
      </c>
    </row>
    <row r="46" spans="1:16" ht="45" x14ac:dyDescent="0.25">
      <c r="A46" s="3">
        <v>41287.731944444444</v>
      </c>
      <c r="B46" s="2" t="s">
        <v>153</v>
      </c>
      <c r="C46" s="4">
        <v>2.68</v>
      </c>
      <c r="D46" s="4">
        <v>125366</v>
      </c>
      <c r="E46" s="2" t="s">
        <v>154</v>
      </c>
      <c r="F46" s="4">
        <v>18</v>
      </c>
      <c r="G46" s="4">
        <v>48.24</v>
      </c>
      <c r="H46" s="4">
        <v>0.20754338161479996</v>
      </c>
      <c r="I46" s="4">
        <v>1</v>
      </c>
      <c r="J46" s="4">
        <v>2013</v>
      </c>
      <c r="K46" s="4" t="b">
        <v>0</v>
      </c>
      <c r="L46" s="2" t="s">
        <v>193</v>
      </c>
      <c r="M46" s="4" t="b">
        <v>1</v>
      </c>
      <c r="N46" s="2" t="s">
        <v>155</v>
      </c>
      <c r="O46" s="2" t="s">
        <v>27</v>
      </c>
      <c r="P46" s="2" t="s">
        <v>20</v>
      </c>
    </row>
    <row r="47" spans="1:16" ht="30" x14ac:dyDescent="0.25">
      <c r="A47" s="3">
        <v>41429.365972222222</v>
      </c>
      <c r="B47" s="2" t="s">
        <v>156</v>
      </c>
      <c r="C47" s="4">
        <v>3.48</v>
      </c>
      <c r="D47" s="4">
        <v>139800</v>
      </c>
      <c r="E47" s="2" t="s">
        <v>157</v>
      </c>
      <c r="F47" s="4">
        <v>6</v>
      </c>
      <c r="G47" s="4">
        <v>11.24</v>
      </c>
      <c r="H47" s="4">
        <v>4.8357952100960847E-2</v>
      </c>
      <c r="I47" s="4">
        <v>6</v>
      </c>
      <c r="J47" s="4">
        <v>2013</v>
      </c>
      <c r="K47" s="4" t="b">
        <v>0</v>
      </c>
      <c r="L47" s="2" t="s">
        <v>17</v>
      </c>
      <c r="M47" s="4" t="b">
        <v>1</v>
      </c>
      <c r="N47" s="2" t="s">
        <v>158</v>
      </c>
      <c r="O47" s="2" t="s">
        <v>19</v>
      </c>
      <c r="P47" s="2" t="s">
        <v>20</v>
      </c>
    </row>
    <row r="48" spans="1:16" ht="45" x14ac:dyDescent="0.25">
      <c r="A48" s="3">
        <v>41434.574999999997</v>
      </c>
      <c r="B48" s="2" t="s">
        <v>159</v>
      </c>
      <c r="C48" s="4">
        <v>1.55</v>
      </c>
      <c r="D48" s="4">
        <v>140516</v>
      </c>
      <c r="E48" s="2" t="s">
        <v>160</v>
      </c>
      <c r="F48" s="4">
        <v>6</v>
      </c>
      <c r="G48" s="4">
        <v>9.3000000000000007</v>
      </c>
      <c r="H48" s="4">
        <v>4.0011472823748742E-2</v>
      </c>
      <c r="I48" s="4">
        <v>6</v>
      </c>
      <c r="J48" s="4">
        <v>2013</v>
      </c>
      <c r="K48" s="4" t="b">
        <v>0</v>
      </c>
      <c r="L48" s="2" t="s">
        <v>17</v>
      </c>
      <c r="M48" s="4" t="b">
        <v>1</v>
      </c>
      <c r="N48" s="2" t="s">
        <v>161</v>
      </c>
      <c r="O48" s="2" t="s">
        <v>35</v>
      </c>
      <c r="P48" s="2" t="s">
        <v>20</v>
      </c>
    </row>
    <row r="49" spans="1:16" ht="45" x14ac:dyDescent="0.25">
      <c r="A49" s="3">
        <v>41443.67291666667</v>
      </c>
      <c r="B49" s="2" t="s">
        <v>162</v>
      </c>
      <c r="C49" s="4">
        <v>5.25</v>
      </c>
      <c r="D49" s="4">
        <v>141238</v>
      </c>
      <c r="E49" s="2" t="s">
        <v>163</v>
      </c>
      <c r="F49" s="4">
        <v>8</v>
      </c>
      <c r="G49" s="4">
        <v>42</v>
      </c>
      <c r="H49" s="4">
        <v>0.18069697404273627</v>
      </c>
      <c r="I49" s="4">
        <v>6</v>
      </c>
      <c r="J49" s="4">
        <v>2013</v>
      </c>
      <c r="K49" s="4" t="b">
        <v>1</v>
      </c>
      <c r="L49" s="2" t="s">
        <v>164</v>
      </c>
      <c r="M49" s="4" t="b">
        <v>1</v>
      </c>
      <c r="N49" s="2" t="s">
        <v>165</v>
      </c>
      <c r="O49" s="2" t="s">
        <v>9</v>
      </c>
      <c r="P49" s="2" t="s">
        <v>20</v>
      </c>
    </row>
    <row r="50" spans="1:16" ht="45" x14ac:dyDescent="0.25">
      <c r="A50" s="3">
        <v>41450.220833333333</v>
      </c>
      <c r="B50" s="2" t="s">
        <v>166</v>
      </c>
      <c r="C50" s="4">
        <v>1.9830000000000001</v>
      </c>
      <c r="D50" s="4">
        <v>141553</v>
      </c>
      <c r="E50" s="2" t="s">
        <v>167</v>
      </c>
      <c r="F50" s="4">
        <v>5.9</v>
      </c>
      <c r="G50" s="4">
        <v>11.69</v>
      </c>
      <c r="H50" s="4">
        <v>5.0293991108561593E-2</v>
      </c>
      <c r="I50" s="4">
        <v>6</v>
      </c>
      <c r="J50" s="4">
        <v>2013</v>
      </c>
      <c r="K50" s="4" t="b">
        <v>0</v>
      </c>
      <c r="L50" s="2" t="s">
        <v>17</v>
      </c>
      <c r="M50" s="4" t="b">
        <v>1</v>
      </c>
      <c r="N50" s="2" t="s">
        <v>168</v>
      </c>
      <c r="O50" s="2" t="s">
        <v>27</v>
      </c>
      <c r="P50" s="2" t="s">
        <v>20</v>
      </c>
    </row>
    <row r="51" spans="1:16" ht="30" x14ac:dyDescent="0.25">
      <c r="A51" s="3">
        <v>41450.404861111114</v>
      </c>
      <c r="B51" s="2" t="s">
        <v>169</v>
      </c>
      <c r="C51" s="4">
        <v>1.8160000000000001</v>
      </c>
      <c r="D51" s="4">
        <v>141702</v>
      </c>
      <c r="E51" s="2" t="s">
        <v>170</v>
      </c>
      <c r="F51" s="4">
        <v>9.8800000000000008</v>
      </c>
      <c r="G51" s="4">
        <v>18</v>
      </c>
      <c r="H51" s="4">
        <v>7.7441560304029836E-2</v>
      </c>
      <c r="I51" s="4">
        <v>6</v>
      </c>
      <c r="J51" s="4">
        <v>2013</v>
      </c>
      <c r="K51" s="4" t="b">
        <v>0</v>
      </c>
      <c r="L51" s="2" t="s">
        <v>17</v>
      </c>
      <c r="M51" s="4" t="b">
        <v>1</v>
      </c>
      <c r="N51" s="2" t="s">
        <v>171</v>
      </c>
      <c r="O51" s="2" t="s">
        <v>27</v>
      </c>
      <c r="P51" s="2" t="s">
        <v>20</v>
      </c>
    </row>
    <row r="52" spans="1:16" ht="30" x14ac:dyDescent="0.25">
      <c r="A52" s="3">
        <v>41520.334722222222</v>
      </c>
      <c r="B52" s="2" t="s">
        <v>172</v>
      </c>
      <c r="C52" s="4">
        <v>0.15</v>
      </c>
      <c r="D52" s="4">
        <v>146802</v>
      </c>
      <c r="E52" s="2" t="s">
        <v>173</v>
      </c>
      <c r="F52" s="4">
        <v>8.5250000000000004</v>
      </c>
      <c r="G52" s="4">
        <v>1.2789999999999999</v>
      </c>
      <c r="H52" s="4">
        <v>5.574199171932883E-3</v>
      </c>
      <c r="I52" s="4">
        <v>9</v>
      </c>
      <c r="J52" s="4">
        <v>2013</v>
      </c>
      <c r="K52" s="4" t="b">
        <v>0</v>
      </c>
      <c r="L52" s="2" t="s">
        <v>17</v>
      </c>
      <c r="M52" s="4" t="b">
        <v>1</v>
      </c>
      <c r="N52" s="2" t="s">
        <v>174</v>
      </c>
      <c r="O52" s="2" t="s">
        <v>35</v>
      </c>
      <c r="P52" s="2" t="s">
        <v>20</v>
      </c>
    </row>
    <row r="53" spans="1:16" ht="30" x14ac:dyDescent="0.25">
      <c r="A53" s="3">
        <v>41529.375</v>
      </c>
      <c r="B53" s="2" t="s">
        <v>175</v>
      </c>
      <c r="C53" s="4">
        <v>0.91669999999999996</v>
      </c>
      <c r="D53" s="4">
        <v>147732</v>
      </c>
      <c r="E53" s="2" t="s">
        <v>176</v>
      </c>
      <c r="F53" s="4">
        <v>54.8</v>
      </c>
      <c r="G53" s="4">
        <v>50.232999999999997</v>
      </c>
      <c r="H53" s="4">
        <v>0.21892787099585967</v>
      </c>
      <c r="I53" s="4">
        <v>9</v>
      </c>
      <c r="J53" s="4">
        <v>2013</v>
      </c>
      <c r="K53" s="4" t="b">
        <v>0</v>
      </c>
      <c r="L53" s="2" t="s">
        <v>17</v>
      </c>
      <c r="M53" s="4" t="b">
        <v>1</v>
      </c>
      <c r="N53" s="2" t="s">
        <v>177</v>
      </c>
      <c r="O53" s="2" t="s">
        <v>27</v>
      </c>
      <c r="P53" s="2" t="s">
        <v>20</v>
      </c>
    </row>
    <row r="54" spans="1:16" ht="45" x14ac:dyDescent="0.25">
      <c r="A54" s="3">
        <v>41560.918749999997</v>
      </c>
      <c r="B54" s="2" t="s">
        <v>178</v>
      </c>
      <c r="C54" s="4">
        <v>1.18</v>
      </c>
      <c r="D54" s="4">
        <v>149565</v>
      </c>
      <c r="E54" s="2" t="s">
        <v>179</v>
      </c>
      <c r="F54" s="4">
        <v>12.3</v>
      </c>
      <c r="G54" s="4">
        <v>14.55</v>
      </c>
      <c r="H54" s="4">
        <v>6.3412508171714968E-2</v>
      </c>
      <c r="I54" s="4">
        <v>10</v>
      </c>
      <c r="J54" s="4">
        <v>2013</v>
      </c>
      <c r="K54" s="4" t="b">
        <v>0</v>
      </c>
      <c r="L54" s="2" t="s">
        <v>17</v>
      </c>
      <c r="M54" s="4" t="b">
        <v>1</v>
      </c>
      <c r="N54" s="2" t="s">
        <v>180</v>
      </c>
      <c r="O54" s="2" t="s">
        <v>35</v>
      </c>
      <c r="P54" s="2" t="s">
        <v>20</v>
      </c>
    </row>
    <row r="55" spans="1:16" ht="45" x14ac:dyDescent="0.25">
      <c r="A55" s="3">
        <v>41602.522222222222</v>
      </c>
      <c r="B55" s="2" t="s">
        <v>181</v>
      </c>
      <c r="C55" s="4">
        <v>2.63</v>
      </c>
      <c r="D55" s="4">
        <v>152978</v>
      </c>
      <c r="E55" s="2" t="s">
        <v>182</v>
      </c>
      <c r="F55" s="4">
        <v>3.85</v>
      </c>
      <c r="G55" s="4">
        <v>10.130000000000001</v>
      </c>
      <c r="H55" s="4">
        <v>4.4149052081063414E-2</v>
      </c>
      <c r="I55" s="4">
        <v>11</v>
      </c>
      <c r="J55" s="4">
        <v>2013</v>
      </c>
      <c r="K55" s="4" t="b">
        <v>1</v>
      </c>
      <c r="L55" s="2" t="s">
        <v>183</v>
      </c>
      <c r="M55" s="4" t="b">
        <v>1</v>
      </c>
      <c r="N55" s="2" t="s">
        <v>184</v>
      </c>
      <c r="O55" s="2" t="s">
        <v>9</v>
      </c>
      <c r="P55" s="2" t="s">
        <v>20</v>
      </c>
    </row>
    <row r="56" spans="1:16" ht="45" x14ac:dyDescent="0.25">
      <c r="A56" s="3">
        <v>41618.637499999997</v>
      </c>
      <c r="B56" s="2" t="s">
        <v>185</v>
      </c>
      <c r="C56" s="4">
        <v>0.35</v>
      </c>
      <c r="D56" s="4">
        <v>154532</v>
      </c>
      <c r="E56" s="2" t="s">
        <v>186</v>
      </c>
      <c r="F56" s="4">
        <v>7.22</v>
      </c>
      <c r="G56" s="4">
        <v>2.5299999999999998</v>
      </c>
      <c r="H56" s="4">
        <v>1.1026367400305076E-2</v>
      </c>
      <c r="I56" s="4">
        <v>12</v>
      </c>
      <c r="J56" s="4">
        <v>2013</v>
      </c>
      <c r="K56" s="4" t="b">
        <v>0</v>
      </c>
      <c r="L56" s="2" t="s">
        <v>17</v>
      </c>
      <c r="M56" s="4" t="b">
        <v>1</v>
      </c>
      <c r="N56" s="2" t="s">
        <v>187</v>
      </c>
      <c r="O56" s="2" t="s">
        <v>35</v>
      </c>
      <c r="P56" s="2" t="s">
        <v>20</v>
      </c>
    </row>
    <row r="57" spans="1:16" ht="45" x14ac:dyDescent="0.25">
      <c r="A57" s="3">
        <v>41624.09375</v>
      </c>
      <c r="B57" s="2" t="s">
        <v>188</v>
      </c>
      <c r="C57" s="4">
        <v>16.5</v>
      </c>
      <c r="D57" s="4">
        <v>154883</v>
      </c>
      <c r="E57" s="2" t="s">
        <v>189</v>
      </c>
      <c r="F57" s="4">
        <v>0.16400000000000001</v>
      </c>
      <c r="G57" s="4">
        <v>2.71</v>
      </c>
      <c r="H57" s="4">
        <v>1.17E-2</v>
      </c>
      <c r="I57" s="4">
        <v>12</v>
      </c>
      <c r="J57" s="4">
        <v>2013</v>
      </c>
      <c r="K57" s="4" t="b">
        <v>0</v>
      </c>
      <c r="L57" s="2" t="s">
        <v>17</v>
      </c>
      <c r="M57" s="4" t="b">
        <v>1</v>
      </c>
      <c r="N57" s="2" t="s">
        <v>190</v>
      </c>
      <c r="O57" s="2" t="s">
        <v>27</v>
      </c>
      <c r="P57" s="2" t="s">
        <v>20</v>
      </c>
    </row>
  </sheetData>
  <pageMargins left="0.70866141732283472" right="0.70866141732283472" top="0.74803149606299213" bottom="0.74803149606299213" header="0.31496062992125984" footer="0.31496062992125984"/>
  <pageSetup paperSize="9" scale="57" orientation="portrait" horizontalDpi="300" verticalDpi="300" r:id="rId1"/>
  <colBreaks count="2" manualBreakCount="2">
    <brk id="6" max="1048575" man="1"/>
    <brk id="13" max="5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H12"/>
  <sheetViews>
    <sheetView workbookViewId="0">
      <selection activeCell="C11" sqref="C11"/>
    </sheetView>
  </sheetViews>
  <sheetFormatPr defaultRowHeight="15" x14ac:dyDescent="0.25"/>
  <cols>
    <col min="3" max="3" width="21.7109375" bestFit="1" customWidth="1"/>
  </cols>
  <sheetData>
    <row r="2" spans="3:8" x14ac:dyDescent="0.25">
      <c r="D2">
        <v>2013</v>
      </c>
      <c r="E2">
        <v>2012</v>
      </c>
      <c r="F2">
        <v>2011</v>
      </c>
      <c r="G2">
        <v>2010</v>
      </c>
      <c r="H2">
        <v>2009</v>
      </c>
    </row>
    <row r="9" spans="3:8" x14ac:dyDescent="0.25">
      <c r="C9" t="s">
        <v>195</v>
      </c>
      <c r="D9">
        <f>COUNTIFS(Data!$K:$K,"=FALSE",Data!$J:$J,"="&amp;Results!D2,Data!$H:$H,"&gt;0.05")</f>
        <v>5</v>
      </c>
      <c r="E9">
        <f>COUNTIFS(Data!$K:$K,"=FALSE",Data!$J:$J,"="&amp;Results!E2,Data!$H:$H,"&gt;0.05")</f>
        <v>3</v>
      </c>
      <c r="F9">
        <f>COUNTIFS(Data!$K:$K,"=FALSE",Data!$J:$J,"="&amp;Results!F2,Data!$H:$H,"&gt;0.05")</f>
        <v>3</v>
      </c>
      <c r="G9">
        <f>COUNTIFS(Data!$K:$K,"=FALSE",Data!$J:$J,"="&amp;Results!G2,Data!$H:$H,"&gt;0.05")</f>
        <v>3</v>
      </c>
      <c r="H9">
        <f>COUNTIFS(Data!$K:$K,"=FALSE",Data!$J:$J,"="&amp;Results!H2,Data!$H:$H,"&gt;0.05")</f>
        <v>3</v>
      </c>
    </row>
    <row r="10" spans="3:8" x14ac:dyDescent="0.25">
      <c r="C10" t="s">
        <v>196</v>
      </c>
      <c r="D10">
        <f>COUNTIFS(Data!$K:$K,"=FALSE",Data!$J:$J,"="&amp;Results!D2,Data!$H:$H,"&gt;0.25")</f>
        <v>0</v>
      </c>
      <c r="E10">
        <f>COUNTIFS(Data!$K:$K,"=FALSE",Data!$J:$J,"="&amp;Results!E2,Data!$H:$H,"&gt;0.25")</f>
        <v>1</v>
      </c>
      <c r="F10">
        <f>COUNTIFS(Data!$K:$K,"=FALSE",Data!$J:$J,"="&amp;Results!F2,Data!$H:$H,"&gt;0.25")</f>
        <v>0</v>
      </c>
      <c r="G10">
        <f>COUNTIFS(Data!$K:$K,"=FALSE",Data!$J:$J,"="&amp;Results!G2,Data!$H:$H,"&gt;0.25")</f>
        <v>1</v>
      </c>
      <c r="H10">
        <f>COUNTIFS(Data!$K:$K,"=FALSE",Data!$J:$J,"="&amp;Results!H2,Data!$H:$H,"&gt;0.25")</f>
        <v>1</v>
      </c>
    </row>
    <row r="11" spans="3:8" x14ac:dyDescent="0.25">
      <c r="C11" t="s">
        <v>191</v>
      </c>
      <c r="D11">
        <f>60*AVERAGEIFS(Data!$C:$C,Data!$J:$J,"="&amp;Results!D2,Data!$K:$K,"=FALSE")</f>
        <v>178.6935</v>
      </c>
      <c r="E11">
        <f>60*AVERAGEIFS(Data!$C:$C,Data!$J:$J,"="&amp;Results!E2,Data!$K:$K,"=FALSE")</f>
        <v>94.227699749999999</v>
      </c>
      <c r="F11">
        <f>60*AVERAGEIFS(Data!$C:$C,Data!$J:$J,"="&amp;Results!F2,Data!$K:$K,"=FALSE")</f>
        <v>137.11106666666666</v>
      </c>
      <c r="G11">
        <f>60*AVERAGEIFS(Data!$C:$C,Data!$J:$J,"="&amp;Results!G2,Data!$K:$K,"=FALSE")</f>
        <v>225.83400000000003</v>
      </c>
      <c r="H11">
        <f>60*AVERAGEIFS(Data!$C:$C,Data!$J:$J,"="&amp;Results!H2,Data!$K:$K,"=FALSE")</f>
        <v>84.960000000000008</v>
      </c>
    </row>
    <row r="12" spans="3:8" x14ac:dyDescent="0.25">
      <c r="C12" t="s">
        <v>192</v>
      </c>
      <c r="D12">
        <f>SUMIFS(Data!$G:$G,Data!$J:$J,"="&amp;Results!D2,Data!$K:$K,"=FALSE")</f>
        <v>179.422</v>
      </c>
      <c r="E12">
        <f>SUMIFS(Data!$G:$G,Data!$J:$J,"="&amp;Results!E2,Data!$K:$K,"=FALSE")</f>
        <v>148.13999999999999</v>
      </c>
      <c r="F12">
        <f>SUMIFS(Data!$G:$G,Data!$J:$J,"="&amp;Results!F2,Data!$K:$K,"=FALSE")</f>
        <v>146.82</v>
      </c>
      <c r="G12">
        <f>SUMIFS(Data!$G:$G,Data!$J:$J,"="&amp;Results!G2,Data!$K:$K,"=FALSE")</f>
        <v>521.71999999999991</v>
      </c>
      <c r="H12">
        <f>SUMIFS(Data!$G:$G,Data!$J:$J,"="&amp;Results!H2,Data!$K:$K,"=FALSE")</f>
        <v>253.05999999999997</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vt:lpstr>
      <vt:lpstr>Results</vt:lpstr>
      <vt:lpstr>Data!Print_Titles</vt:lpstr>
    </vt:vector>
  </TitlesOfParts>
  <Company>TransGrid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p85746</dc:creator>
  <cp:lastModifiedBy>Anisul Bhuiyan</cp:lastModifiedBy>
  <cp:lastPrinted>2017-01-19T00:42:34Z</cp:lastPrinted>
  <dcterms:created xsi:type="dcterms:W3CDTF">2014-01-22T21:41:17Z</dcterms:created>
  <dcterms:modified xsi:type="dcterms:W3CDTF">2017-01-19T00:42:38Z</dcterms:modified>
</cp:coreProperties>
</file>