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ackupFile="1" defaultThemeVersion="124226"/>
  <bookViews>
    <workbookView xWindow="480" yWindow="30" windowWidth="11355" windowHeight="9210"/>
  </bookViews>
  <sheets>
    <sheet name="Extract" sheetId="1" r:id="rId1"/>
    <sheet name="Results" sheetId="2" r:id="rId2"/>
  </sheets>
  <definedNames>
    <definedName name="_xlnm.Print_Titles" localSheetId="0">Extract!$1:$1</definedName>
  </definedNames>
  <calcPr calcId="145621"/>
</workbook>
</file>

<file path=xl/calcChain.xml><?xml version="1.0" encoding="utf-8"?>
<calcChain xmlns="http://schemas.openxmlformats.org/spreadsheetml/2006/main">
  <c r="H12" i="2" l="1"/>
  <c r="S124" i="1"/>
  <c r="S125" i="1"/>
  <c r="S126" i="1"/>
  <c r="S127" i="1"/>
  <c r="S128" i="1"/>
  <c r="S129" i="1"/>
  <c r="S130" i="1"/>
  <c r="S131" i="1"/>
  <c r="S132" i="1"/>
  <c r="S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2" i="1"/>
  <c r="H10" i="2"/>
  <c r="H9" i="2"/>
  <c r="I9" i="2" l="1"/>
  <c r="I10" i="2"/>
</calcChain>
</file>

<file path=xl/sharedStrings.xml><?xml version="1.0" encoding="utf-8"?>
<sst xmlns="http://schemas.openxmlformats.org/spreadsheetml/2006/main" count="1330" uniqueCount="518">
  <si>
    <t>Outage_ID</t>
  </si>
  <si>
    <t>Date</t>
  </si>
  <si>
    <t>FEOR No</t>
  </si>
  <si>
    <t>Short Description</t>
  </si>
  <si>
    <t>Lost Load Time Hrs</t>
  </si>
  <si>
    <t>Lost Load MW</t>
  </si>
  <si>
    <t>Lost Load Time</t>
  </si>
  <si>
    <t>Long Description</t>
  </si>
  <si>
    <t>Verified</t>
  </si>
  <si>
    <t>Cause Category</t>
  </si>
  <si>
    <t>Customer Affected</t>
  </si>
  <si>
    <t>Business Centre</t>
  </si>
  <si>
    <t>Excluded</t>
  </si>
  <si>
    <t>Excluded Explaination</t>
  </si>
  <si>
    <t>Connection Point Volts</t>
  </si>
  <si>
    <t>Comments</t>
  </si>
  <si>
    <t>TRIM record no</t>
  </si>
  <si>
    <t>3-2003-F0064</t>
  </si>
  <si>
    <t>Various</t>
  </si>
  <si>
    <t>On 18th January 2003, bushfires occurred under transmission lines in the Kosciusko National Park area. Transmission lines 978, 97D and 97G tripped and reclosed numerous times between 1334hrs and 1548hrs, variously interrupting and restoring supply to Cooma, Munyang, Guthega and Jindabyne.  A summary of interruptions in the period is:</t>
  </si>
  <si>
    <t>Plant Failure</t>
  </si>
  <si>
    <t>Essential Energy</t>
  </si>
  <si>
    <t>Central Region</t>
  </si>
  <si>
    <t/>
  </si>
  <si>
    <t>132</t>
  </si>
  <si>
    <t>Multiple outages F0066, 0067, F0068 &amp; F0092 over various times see ENS2003.doc</t>
  </si>
  <si>
    <t>3-2003-F0125</t>
  </si>
  <si>
    <t>GAD TX No.1</t>
  </si>
  <si>
    <t>At Gadara S/S on 28th February 2003, at 1005hrs the No 1 transformer was tripped.  The trip was caused by the operation of its overload protection.  Protection was set at 34MVA.  The transformer was bought by Visy and sold to TransGrid on commissioning.  The customer was advised that the capacity of the connection was 35MVA.  This resulted in an energy loss of 28.3MWh.</t>
  </si>
  <si>
    <t>Preventable</t>
  </si>
  <si>
    <t>Visy</t>
  </si>
  <si>
    <t>Southern Region</t>
  </si>
  <si>
    <t>2-2003-F0040</t>
  </si>
  <si>
    <t>MTP TXs Nos.1&amp;2</t>
  </si>
  <si>
    <t>At Mt Piper 132kv S/S on 15th March 2003 at 1347hrs both Nos. 1 &amp; 2 transformers tripped.  The trips were due a lightning strike causing a sustained earth fault current which flashed over the neutral earth resistor. As a result an IOC relay failed on No. 2 transformer  protection &amp; tripped the 66kv Bus No.2 section on LBU. This resulted in an energy loss of 26MWh.</t>
  </si>
  <si>
    <t>Integral Energy</t>
  </si>
  <si>
    <t>66</t>
  </si>
  <si>
    <t>TOS and F0041</t>
  </si>
  <si>
    <t>1-2003-F0059</t>
  </si>
  <si>
    <t>NB1 BB No.1</t>
  </si>
  <si>
    <t>At Narrabri S/S on 2nd April 2003 at 2042hrs the No 1 66kV Bus Section tripped.  The trip was caused by the operation of No 1 Busbar Protection following the suspected slow tripping of CB 8762 for a fault on customer line 876. This resulted in an energy loss of 9MWh.</t>
  </si>
  <si>
    <t>Northern Region</t>
  </si>
  <si>
    <t>TOS</t>
  </si>
  <si>
    <t>2-2003-F0059</t>
  </si>
  <si>
    <t>SWS TL 932</t>
  </si>
  <si>
    <t>At Sydney West S/S on 1st May 2003 at 1317hrs Line No 932 tripped, cause unknown. Line No 939 was out of service at the time for maintenance. This resulted in an energy loss of 20MWh until return to service at 13:32. Integral then progressively restored supply to its customers</t>
  </si>
  <si>
    <t>2-2003-F0072</t>
  </si>
  <si>
    <t>MP2 TL 828</t>
  </si>
  <si>
    <t>At Mt Piper 132kV S/S on 6th May 2003 Line No 828 was inadvertently switched in lieu of Line No 835.  This resulted in an energy loss of 0.4MWh.</t>
  </si>
  <si>
    <t>1-2003-F0076</t>
  </si>
  <si>
    <t>NB2 TL 882</t>
  </si>
  <si>
    <t>At Narrabri S/S on 7th May 2003 at 1352hrs a TransGrid field operative was requested to carry out steps on a PRI to open CB 8332.  He in error opened CB 8822 isolating Line No 882.  This resulted in an energy loss of 0.6 MWh.</t>
  </si>
  <si>
    <t>1-2003-F0077</t>
  </si>
  <si>
    <t>TTF BB No.1-2</t>
  </si>
  <si>
    <t>At Tenterfield S/S on 9th May 2003 at 0532hrs the No 1-2 22kV Busbar tripped.  The trip was caused by a magpie.  This resulted in an energy loss of 5MWh.</t>
  </si>
  <si>
    <t>External</t>
  </si>
  <si>
    <t>22</t>
  </si>
  <si>
    <t>3-2003-F0190</t>
  </si>
  <si>
    <t>BKH BB No.1</t>
  </si>
  <si>
    <t>At Broken Hill S/S on 2nd June 2003 at 1514hrs the No 1 22kV  busbar tripped.  The trip was due to an internal flashover in No 1 SVC CB 2V12caused by water.  This resulted in an energy loss of 6.8MWh.</t>
  </si>
  <si>
    <t>1-2003-F0091</t>
  </si>
  <si>
    <t>VP1 TL 699</t>
  </si>
  <si>
    <t>At Vales PS S/S on 16th June 2003 at 06:58hrs the Tie Tx No 2 tripped.  The TX tripped on earth fault caused by a switching error whilst earthing CB6892 for maintenance with the bypass isolators closed. This resulted in an energy loss of 10MWh.</t>
  </si>
  <si>
    <t>Ausgrid</t>
  </si>
  <si>
    <t>3-2003-F0203</t>
  </si>
  <si>
    <t>BRD CB 2412</t>
  </si>
  <si>
    <t>At Balranald S/S on 20th June 2003 at 2339hrs the No 1 Transformer 22kV CB No 2412 tripped.  The trip was caused by the No1 protection 22kV BBP OC relay malfunctioning.  This resulted in an energy loss of 5MWhr.</t>
  </si>
  <si>
    <t>3-2003-F0204</t>
  </si>
  <si>
    <t>At Balranald S/S on 21st June 2003 at 0154hrs the No 1 Transformer 22kV CB No 2412 tripped.  The trip was caused by the No1 protection 22kV BBP OC relay malfunctioning.  This resulted in an energy loss of 11.7MWhr.At Balranald S/S on 21st June 2003 at 0154hrs the No 1 Transformer 22kV CB No 2412 tripped.  The trip was caused by the No1 protection 22kV BBP OC relay malfunctioning.  This resulted in an energy loss of 11.7MWhr.</t>
  </si>
  <si>
    <t>2-2003-F0074</t>
  </si>
  <si>
    <t>SWS BB A2</t>
  </si>
  <si>
    <t>At Sydney West 330/132kV S/S on 21st July 2003 at 0729hrs, the 132kV A Busbar No 2 Section tripped.  The trip occurred when switching-staff were isolating the 132kV Busbar Protection CT links associated with No 3 Tx 132kV CB 4432A.  The 132kV A2 Bus Primary Protection red phase differential had operated. However, investigations show that isolation activities were not the cause.  No cause has been identified. This resulted in a total energy loss of 34.7 MWh.</t>
  </si>
  <si>
    <t>Unknown</t>
  </si>
  <si>
    <t>Endevour Energy</t>
  </si>
  <si>
    <t>1-2003-F0111</t>
  </si>
  <si>
    <t>PMQ TL 964</t>
  </si>
  <si>
    <t>During protection maintenance work at Liddell S/S on 14th September 2003 at 1520hrs, T/L 83 was inadvertently tripped while T/L 84 was out of service. Queensland was then only interconnected via the mid-North Coast 132kV system.  This resulted in the 132kV T/Ls. 96G and 964 being tripped after the 132kV contingency system failed. The termination of supply to Port Macquarie resulted in a total energy loss of 48MWh.</t>
  </si>
  <si>
    <t>3-2003-F0276</t>
  </si>
  <si>
    <t>CA1 TL 976/1</t>
  </si>
  <si>
    <t>During severe thunderstorms, on the 25th October 2003 at 1258hrs, T/Ls 977 and 976 tripped, reclosed then tripped and locked out at Canberra and Queanbeyan.  T/L 977 was energised to Queanbeyan at 1424hrs and load was restored at 1436hrs.  This resulted in a total energy loss of 52MWh.</t>
  </si>
  <si>
    <t>Actew/AGL</t>
  </si>
  <si>
    <t>TOS also Essential Energy</t>
  </si>
  <si>
    <t>2-2003-F0168</t>
  </si>
  <si>
    <t>MOL TL 809</t>
  </si>
  <si>
    <t>During a temporary 66kV supply arrangement from Molong S/S utilising Transgrid’s unconnected Molong – Manildra 132kV line on 22nd December 2003 at 0419hrs T/L 809 Molong - Manildra tripped due to the protection setting being based on an incorrect CT ratio at Molong. This resulted in an energy loss of 6 MWh.</t>
  </si>
  <si>
    <t>see ENS2003.doc</t>
  </si>
  <si>
    <t>2-2003-F0163</t>
  </si>
  <si>
    <t>CW1 TL 863</t>
  </si>
  <si>
    <t>At Cowra S/S on 25th December 2003 at 0439hrs T/L 863 tripped and failed to auto-reclose due to a faulty reclose relay. This resulted in a loss of 4.7MWh</t>
  </si>
  <si>
    <t>2-2003-F0167</t>
  </si>
  <si>
    <t>WW1 TL 800</t>
  </si>
  <si>
    <t>At Wallerawang S/S on 25th December 2003 at 2033hrs T/Ls 800 and 94C tripped.  A fault on the transformer end connected to T/L 800 caused stray earth fault currents (due to un-bonded earth mats at the SRA switchyard) to impress a high voltage on the unprotected protection pilot wires.  This high voltage damaged the protection and control equipment of T/L 94C causing that line to trip. This resulted in an energy loss of 0.7MWh before supply was restored to T/L 94C at 0748hrs.</t>
  </si>
  <si>
    <t>3-2003-F0352</t>
  </si>
  <si>
    <t>BUR BB 220kV</t>
  </si>
  <si>
    <t>At Buronga 220kV S/S on 29th December 2003 at 2021hrs, busbar protection tripped T/Ls 0X1, X2 and X5. Cause, wind blown debris.  This resulted in a loss of energy at Balranald and Broken Hill of 40.07MWh.
14.87     0.41    0.072             
25.2      1.24    0.121</t>
  </si>
  <si>
    <t>220</t>
  </si>
  <si>
    <t>TOS Multiple Subs and TLs. Graphs See year file</t>
  </si>
  <si>
    <t>3-2004-F0066</t>
  </si>
  <si>
    <t>At Broken Hill 220kV S/S on 19th March 2004 at 1824hrs, 22kV busbar Section 2 tripped due to a bird strike on the transformer side of CB2422. Supply was restored by local paralleling at 1915 hrs before progressive closing of switchyard CBs at 1944 hrs. There was a resultant loss of energy at Broken Hill of 7.65MWh.</t>
  </si>
  <si>
    <t>1-2004-F0068</t>
  </si>
  <si>
    <t>NAM CB 7522</t>
  </si>
  <si>
    <t>At Nambucca 132kV S/S on 25th March 2004 at 0830hrs, CB 7522 opened by auto control when 66kV level temporarily rose due to capacitor switching at Coffs Harbour.  The over-voltage trip occurred because a redundant MITS capacitor control program has not been removed when the switchbay was reallocated from the temporary capacitor bay to the 752 line bay. This resulted in a loss of energy at Nambucca of 0.92MWh.</t>
  </si>
  <si>
    <t>1-2004-F0080</t>
  </si>
  <si>
    <t>NEW TX No.1</t>
  </si>
  <si>
    <t>At Newcastle 330kV S/S on 30th June 2004 at 0340hrs  Transformer No 1 White Phase bushing exploded causing a fire and damaging Transformer No 1 Red Phase's bushing.  Tx2 also tripped and was returned to service at 0554hrs.  No direct supply interruption occurred although Kurri VAW smelter pots tripped via its own control system. Potline Nos. 2 and 3 were restored at reduced load at 0350 hrs. At 0410 hrs VAW was requested to reduce loads on potlines Nos. 2 &amp; 3 to allow potline No. 1 to return, also at reduced load. At 0515Hrs VAW was requested by Transgrid to shed potline No.1 until 0610hrs, when all three potlines were restored to full load. These reductions in load and shedding of No.1potline resulted in a loss of energy at Newcastle of 266 MWh.</t>
  </si>
  <si>
    <t>330</t>
  </si>
  <si>
    <t>Kurri VAW Smelter TOS SEE ALSO  1-2004-F0081</t>
  </si>
  <si>
    <t>3-2004-F0141</t>
  </si>
  <si>
    <t>YA2 TL No.5</t>
  </si>
  <si>
    <t>At Yanco 132/33kV S/S on 30th August at 13:55hours, an Earth Fault relay on No.5 Whitton Feeder was tripped during in-service maintenance on the No.2 protection system. A load of 1MW was interrupted, then restored at 14:05 hours. This resulted in a loss of energy of 0.16 MWh.</t>
  </si>
  <si>
    <t>33</t>
  </si>
  <si>
    <t>2-2004-F0177</t>
  </si>
  <si>
    <t>WW2 TL  856</t>
  </si>
  <si>
    <t>At Wallerawang 132kV S/S on 16th September at 0541 hours Feeder No. 856 (66kV customer) tripped.  Auto-reclose, though on "auto", failed to reclose.  5MW of load was lost for 9 minutes.</t>
  </si>
  <si>
    <t>3-2004-F0190</t>
  </si>
  <si>
    <t>BKH BB No1</t>
  </si>
  <si>
    <t>At Broken Hill 220kV S/S on 4th November at 19:53 hours CB 2V12 failed explosively causing Busbar No.1 to trip to clear the fault. A load of 9MW was interrupted and restored in 1 hour. This resulted in a loss of energy at Broken Hill of 9 MWh.</t>
  </si>
  <si>
    <t>3-2004-F0209</t>
  </si>
  <si>
    <t>CLY BB 132kV</t>
  </si>
  <si>
    <t>At Colleambally 132kV S/S on 25th November at 08:24 hours the 132kV Busbar tripped when staff were wiring control panels at the substation. A load of 2.5MW was interrupted and restored in 7 minutes. This resulted in a loss of energy at Colleambally of 0.29MWh.</t>
  </si>
  <si>
    <t>3-2005-F0025</t>
  </si>
  <si>
    <t>TL 836</t>
  </si>
  <si>
    <t>At Murrumburrah 132/66kV S/S on 20th January at 1331hours, Feeder No. 836 tripped, reclosed, tripped and locked out. The feeder could not be re-energised until a mechanical fault in the CB was repaired. Country Energy had previously at 0936 hrs restructured supply for Junee and Bethungra (normally from Wagga 132 S/S) from Murrumburrah (via Cootamundra) due to a failure of CE's 832 line and outage on 833 line. The 836 feeder was energised at 2148hours. A load of 6.7 MW was interrupted initially. Due to a very bad storm in the region the time taken to restore supply was greater than normal. This resulted in a loss of energy of 13.4 MWh.</t>
  </si>
  <si>
    <t>TOS Graphs</t>
  </si>
  <si>
    <t>1-2005-E0050</t>
  </si>
  <si>
    <t>TA2 TL 870</t>
  </si>
  <si>
    <t>At Tamworth 132/66kV S/S on 3rd March at 2115 hours, Feeder No. 870 tripped. When the feeder was being isolated, as requested by Country Energy, one phase dropper from the line isolator was found burnt off. The damaged dropper was repaired and the 870 feeder was energised at 0150 hours. This resulted in a loss of energy of 4.58 MWh.</t>
  </si>
  <si>
    <t>1-2005-F0091</t>
  </si>
  <si>
    <t>COF BB No.5</t>
  </si>
  <si>
    <t>At Coffs Harbour 132/66kV S/S on 15th May at 0645 hours, Busbar Section No.5 tripped due to a staff error while carrying out HV switching and earthing of equipment. All load restored by 0722hrs. This resulted in a loss of energy of 4.83MWh.</t>
  </si>
  <si>
    <t>3-2005-F0124</t>
  </si>
  <si>
    <t>GRF TL No.2</t>
  </si>
  <si>
    <t>At Griffith 132/33kV S/S on 20th May at 0758 hours, Feeder No. 2 was opened by TransGrid prior to a parallel being made in Country Energy's system. This resulted in a loss of energy of 0.525MWh.</t>
  </si>
  <si>
    <t>2-2005-F0163</t>
  </si>
  <si>
    <t>DPt O TX AVR</t>
  </si>
  <si>
    <t>At Dapto 300/132kV  S/S on 16th July at 1314hrs all transformer tap changers went to tap 21 raising the 132kV voltage level to as high as 155kV. At 1332hrs standby staff arrived on site and switched the tap changers to manual and taps adjusted to give an acceptable voltage level. Integral Energy advised TG of high volts on their system and the trip of  three 11kV feeders due to failure of surge diverters, interrupting 10MW at Wollongong CBD, North Wollongong and Port Kembla.</t>
  </si>
  <si>
    <t>2-2005-F0164</t>
  </si>
  <si>
    <t>ORG BB No.1</t>
  </si>
  <si>
    <t>At Orange 132/66kV S/S on 25th July at 1031hrs 66kV Busbar No1 tripped isolating feeders 8F1, 818/1, 8M1 and the Orange Depot supply. The trip was due to a 3rd party excavator damaging the No.1 Orange Substation to Orange Depot 11kV cable. All load restored by 1104hrs. This resulted in a loss of energy of 12MWh. In accordance with TransGrid's guidelines for exclusion and inclusions for service standards this event will be excluded from the 2005 reliability measures.</t>
  </si>
  <si>
    <t>1-2005-F0165</t>
  </si>
  <si>
    <t>TA2 TL 804</t>
  </si>
  <si>
    <t>At Tamworth 132/66kV S/S, on 10th November 2005 at 1443 hrs, a thunderstorm caused a trip on CE's 66kV line 804 to Nundle, interrupting 0.5MW of load. Dirty limit switch on TransGrid's 66kV CB at Tamworth S/S prevented the auto-reclose and subsequent manual closes of the CB to restore the line to service. The line was restored to service at 1838 hours, resulting in a loss of supply of 1.96 MWh.</t>
  </si>
  <si>
    <t>3-2005-F0299</t>
  </si>
  <si>
    <t>MRU BB No.1</t>
  </si>
  <si>
    <t>At Murrumburrah 132/66kV S/S, on 10th December 2005 at 20:56 hours, 66kV Busbar No. 1 tripped isolating feeders 872,83D and 847.  The trip was due to a bird on the busbar. Load was restored 2235hrs. This resulted in a loss of energy of 9.05MWh.  Country Energy elected not to restore complete supply until 2255 hours</t>
  </si>
  <si>
    <t>2-2005-F0289</t>
  </si>
  <si>
    <t>TL 828</t>
  </si>
  <si>
    <t>At Mt Piper 132/66kV S/S, on 17th December 2005 at 0531 hours, a thunderstorm caused a trip on CE's 66kV line 828, interrupting 1MW of load. TransGrid's auto-close switch was subsequently found to be selected non-auto preventing the auto-reclose and the line could not be cleared for return to service until it was inspected. This resulted in a loss of supply of 3MWh.</t>
  </si>
  <si>
    <t>2-2005-F0293</t>
  </si>
  <si>
    <t>SYS UG 283</t>
  </si>
  <si>
    <t>At Sydney South 330/132kV S/S on 21st December at 1522hrs EA's cable 283 to Milperra tee Revesby tripped, interrupting 27MW of load for 5 minutes. The cause was a faulty impedance relay on the No.1 Protection at Sydney South. The load was restored within EA's system. This resulted in a loss of supply of 2.25MWh..</t>
  </si>
  <si>
    <t>TOS Load restored in AG system</t>
  </si>
  <si>
    <t>3-2006-F0038</t>
  </si>
  <si>
    <t>CMA TL 974</t>
  </si>
  <si>
    <t>At Cooma 132/66kV S/S on 17th January at 1547 hours, 132kV Feeder 974 Cooma to Bega (C.E.) tripped and failed to reclose due to a burnt out closing-coil on CB 9742 causing a loss of approx 30MW load in Bega area. CE elected to patrol the line. At 1705hrs and 1755hrs TransGrid advised CE that the line could be RTS using CB bypass at a risk to the Cooma load. CE declined offer until patrol was completed.  At 1840, CE was advised that risk of loss of Cooma load had been removed. At 1847hours CE requested the line energised which occurred at 1911hours (switching procedure taking 24 minutes). CE has subsequently agreed that TransGrid's offer to restore at 1705 was an appropriate one. The restoration time for calculation of supply loss is based on supply being available following TransGrid's advice at 1705 hours plus switching time 24 min. = 1.7 hrs. This resulted in a total of 51MWh not supplied.</t>
  </si>
  <si>
    <t>TOS Graphs Essential delayed RTS</t>
  </si>
  <si>
    <t>1-2006-F0074</t>
  </si>
  <si>
    <t>PMQ TL 708</t>
  </si>
  <si>
    <t>At Port Macquarie 132/33kV S/S on 19th February at 0520 hours, three 33kV Feeders 708, 710 &amp; 711 (C.E.) supplying the area, tripped due to a failure of TransGrid's manual load shedding system which formed part of the Load Control Scheme. This led to an inappropriate trip of the UVLS scheme, causing a loss of 14MW load in Port Macquarie area. This resulted in a total of 11.03MWh not supplied.</t>
  </si>
  <si>
    <t>TOS1-2006-F0074 &amp; F0075 &amp; F0076 Multiple TLs</t>
  </si>
  <si>
    <t>3-2006-F0091</t>
  </si>
  <si>
    <t>QBY BB 1-2</t>
  </si>
  <si>
    <t>At Queanbeyan 132/66kV S/S on 22nd February at 08.27 hours, all 66kV circuit breakers tripped, due to movement of the "blind spot" cover between the 66kV bus section CB and CT causing the primary of the CT to be shorted out. When 66kV load was transferred from one side of the bus to the other the BBP operated interrupting 49MW of load in the Queanbeyan area. This resulted in a total of 35.7MWh not supplied.</t>
  </si>
  <si>
    <t>3-2006-F0112</t>
  </si>
  <si>
    <t>GTH BB 3</t>
  </si>
  <si>
    <t>At Griffith 132/33kV S/S on 7th March at 1248hrs the No. 3 Sect 33kV busbar tripped due to a bird strike on Section 3 ABS 2118 interrupting 7MW of load in the area. The busbar was energised at 1411hrs load restored at 1414hrs. This resulted in a total of 10.03MWh not supplied.</t>
  </si>
  <si>
    <t>3-2006-F0153</t>
  </si>
  <si>
    <t>At Griffith 132/33kV S/S on 13th May at 1154hrs the No. 3 Sect 33kV busbar tripped due to a bird strike on Section 3 ABS 2118 interrupting 8MW of load in the area. The busbar was energised at 1238hrs load restored at 1243hrs. This resulted in a total of 6.2MWh not supplied.</t>
  </si>
  <si>
    <t>3-2006-F0160</t>
  </si>
  <si>
    <t>YA2 BB 2</t>
  </si>
  <si>
    <t>At Yanco 132/33kV S/S on 29th May at 1421hrs No.2 Sect. 33kV busbar tripped due to No.2 capacitor tripping. 3MW of load in the area was interrupted. The busbar was energised at 1555hrs. This resulted in a total of 4.5MWh not supplied.</t>
  </si>
  <si>
    <t>3-2006-F0172</t>
  </si>
  <si>
    <t>TL 97K</t>
  </si>
  <si>
    <t>At Cooma 132/33kV S/S on 11th June at 1036hrs Line 97K tripped due to suspected build up of ice on conductors causing conductor to sag. 25MW of load in the area of Munyang was interrupted. The load was restored via Line 97G at 1043hrs. The line was operating using its alternate connections prior to the fault this resulted in a total of 2.9MWh not supplied.</t>
  </si>
  <si>
    <t>1-2006-F0129</t>
  </si>
  <si>
    <t>PtM BB 3</t>
  </si>
  <si>
    <t>At Port Macquarie 132/33kV S/S on 17th August at 1323hrs No.3 Sect. 33kV busbar tripped while a protection check was being carried out following replacement of CBs associated with the busbar. 13MW of load in the area was interrupted. The busbar was energised at 1338hrs. This resulted in a total of 3.25MWh not supplied.</t>
  </si>
  <si>
    <t>1-2006-F0152</t>
  </si>
  <si>
    <t>KEMPSEY TL No4</t>
  </si>
  <si>
    <t>At Kempsey 132/33kV S/S on 31st October at 1454hrs No. 3 Sect. 33kV busbar tripped due to failure of CB 42. 1MW of load was interrupted.  The feeder was energised at 1559hrs. This resulted in a total of 1.8MWh not supplied.</t>
  </si>
  <si>
    <t>TOS See 1-2006-F0157</t>
  </si>
  <si>
    <t>1-2006-F0216</t>
  </si>
  <si>
    <t>At Kempsey 132/33kV S/S on 14th December at 1454hrs No. 3 Sect. 33kV busbar tripped due to failure of CB 42. 1.5MW of load was interrupted.  The feeder was energised at 1600hrs. This resulted in a total of 1.65MWh not supplied.</t>
  </si>
  <si>
    <t>TOS see 1-2006-F0217</t>
  </si>
  <si>
    <t>2-2007-F0032</t>
  </si>
  <si>
    <t>TL 72</t>
  </si>
  <si>
    <t>At Wellington 330/132kV S/S on 10th February at 1328 hours, 330kV transmission line 72 tripped, reclosed, tripped and locked out due to storms in the area. The undervoltage load shed scheme operated at Wellington as designed resulting in the tripping of feeders 94F and 94J.  This caused a loss of 133MW. Load was fully restored at 1600 hours. The total energy not supplied was 204.08MWh.</t>
  </si>
  <si>
    <t>2-2007-F0052</t>
  </si>
  <si>
    <t>WW2 BB 1 66kV</t>
  </si>
  <si>
    <t>At Wallerawang 132/66kV S/S on 10th February at 1432 hours, the 66kV No. 1 Section busbar tripped during a storm in the area interrupting 7MW of load. The probable cause was flashover or lightning to No.1 Busbar insulator. This resulted in a total of 8.5MWh not supplied.</t>
  </si>
  <si>
    <t>Tos</t>
  </si>
  <si>
    <t>3-2007-F0052</t>
  </si>
  <si>
    <t>Tumut BB 66kV TL848</t>
  </si>
  <si>
    <t>At Tumut 132/66kV S/S on 14th February at 1415 hours, the 66kV busbar tripped on local backup protection following the failure of CB 8482 to open for a fault on feeder 848. The circuit breaker has been identified for replacement in the Asset Management Strategy. This interrupted 24MW of load in the area. 17MW of load was restored by 1500hrs the remainder at 1633hrs. This resulted in a total of 28.9MWh not supplied.</t>
  </si>
  <si>
    <t>tos &amp; 3-2007-F0075</t>
  </si>
  <si>
    <t>3-2007-F0053</t>
  </si>
  <si>
    <t>TL X2</t>
  </si>
  <si>
    <t>At Broken Hill 220/22kV S/S on 14th February at 1437hrs the 22kV CBs tripped following a trip and auto-reclose of Line X2 at Buronga substation, interrupting 30MW of load. The 22kV CBs at Broken Hill auto-reclosed correctly with exception of CBs 52 &amp; 62. Investigation found one set of links left open. The load restoration was completed at 1452hrs. This resulted in a total of 7.5MWh not supplied.</t>
  </si>
  <si>
    <t>TOS see also 3-2007-F0264 &amp; 3-2007-F0265</t>
  </si>
  <si>
    <t>3-2007-F0115</t>
  </si>
  <si>
    <t>TL No.1</t>
  </si>
  <si>
    <t>At Balranald 220/22kV S/S on 14th March at 0538hrs No.1 Balranald 22kV feeder tripped due to a faulty protection relay interrupting 1MW of load. Load was restored via No.2 feeder at 0701hrs. The relay was replaced and No.1 feeder returned to service on 15th March at 1838hrs. There was 1.38MWh not supplied.</t>
  </si>
  <si>
    <t>3-2007-F0119</t>
  </si>
  <si>
    <t>Yanco BB No1</t>
  </si>
  <si>
    <t>At Yanco 132/33kV S/S on 19th March at 1312hrs No.1 33kV busbar tripped interrupting 10MW of load. A dead crow was found near one of the circuit breakers. Load restoration was completed at 1412hrs. This resulted in a total of 10MWh not supplied.</t>
  </si>
  <si>
    <t>2-2007-F0121</t>
  </si>
  <si>
    <t>TL828</t>
  </si>
  <si>
    <t>At Mt Piper 132/66kV S/S on 4th April at 1531hrs Integral Energy 66kV Feeder 828 tripped and failed to reclose. It was closed by SCADA at 1609hrs.  An Auto-reclose relay was found to be faulty and was replaced. This resulted in a total of 0.63MWh not supplied.</t>
  </si>
  <si>
    <t>3-2007-F0203</t>
  </si>
  <si>
    <t>TL No.5</t>
  </si>
  <si>
    <t>At Wagga132 132/66kV S/S on 8th October at 530hrs the substation 66kV No.3 Busbar tripped interrupting 26MW of load. A local Backup Protection operation occurred due to slow operation of the CB on Country Energy's feeder No.5. 24MW of load was restored at 646hrs, the remainder by 1344hrs. This resulted in a total of 36.35MWh not supplied.</t>
  </si>
  <si>
    <t>1-2007-F0130</t>
  </si>
  <si>
    <t>TL 801</t>
  </si>
  <si>
    <t>At Tamworth132 132/66kV S/S on 9th October at 926hrs CB 8012 was incorrectly opened and tripped, due to inrush current, when attempting to close. 20MW of load was interrupted. Half of the load was transferred to feeder 803 at 1007hrs and the remainder was restored at 1016hrs. This resulted in a total of 15.1MWh not supplied.
8.3      0.83
6.8      0.68      0.066</t>
  </si>
  <si>
    <t>1-2007-F0134</t>
  </si>
  <si>
    <t>PtM BB 132kV</t>
  </si>
  <si>
    <t>At Port Macquarie 132/66kV S/S on 17th October at 18:27hrs the substation 132kV Busbar tripped interrupting 50MW of load. Restoration steps for LV protection isolations following installation of new red phase CT by Projects group were not included in the return switching, causing the busbar to trip when 96G line was energised as part of the return switching. This resulted in a total of 6MWh not supplied.</t>
  </si>
  <si>
    <t>3-2007-F0263</t>
  </si>
  <si>
    <t>GRF TL No.8</t>
  </si>
  <si>
    <t>At Griffith132/33kV S/S on 1st December at 18:36hrs No.1 and 2 33kV Busbar tripped interrupting 9MW of load. A CB82 failure and the White Phase CT failure on feeder No. 8 caused an LBU operation. Supply was restored at 20:25hrs. This resulted in a total of 16.65MWh not supplied</t>
  </si>
  <si>
    <t>3-2008-F0033</t>
  </si>
  <si>
    <t>Wagga 132 CB 22</t>
  </si>
  <si>
    <t>At Wagga132 132/66kV S/S on 13th February 2008 at 0703hrs CB 22 controlling 66kV feeder No.2 Forest Hill tripped while supplying load transferred from other feeders. The CB failed to close at 0721hrs and the CB fault was rectified at 0751hrs. This resulted in a loss of 6MW for 30 minutes.</t>
  </si>
  <si>
    <t>tos</t>
  </si>
  <si>
    <t>3-2008-F0046</t>
  </si>
  <si>
    <t>Yanco CT Fdr No 10</t>
  </si>
  <si>
    <t>At Yanco 132/33kV S/S on 14th April 2008 at 1648hrs the 33kV No1 Section Busbar tripped when No. 10 Kamarah 33kV feeder was placed on load following work to relocate and change CT cores. 1.22MW of load was interrupted. The busbar was returned to service at 1726hrs and all load restored at 1846hrs.</t>
  </si>
  <si>
    <t>Technical Services</t>
  </si>
  <si>
    <t>33, 66</t>
  </si>
  <si>
    <t>2-2008-F0082</t>
  </si>
  <si>
    <t>TL941</t>
  </si>
  <si>
    <t>At Wallerawang 132/66kV S/S on 27th April 2008 at 0446hrs feeder No.941 Wallerawang 132kV to Lawson tee Katoomba Nth tripped. The outage lasted 8 hours11 minutes due to problems on the Integral’s network. TG No2 protection failed and the load loss attributed to TG relay failure was 14MW for 21 minutes in the Nth Katoomba area.</t>
  </si>
  <si>
    <t>1-2008-F0051</t>
  </si>
  <si>
    <t>TL957</t>
  </si>
  <si>
    <t>At Vales Point 330/132kV S/S on 28th April 2008 at 1110hrs staff were working on T/L 957 protection circuits which initiated a trip of the Power Station transformer No.4. This resulted in a loss of 4.9MW for 8 minutes.</t>
  </si>
  <si>
    <t>Delta (First Energy)</t>
  </si>
  <si>
    <t>1-2008-F0053</t>
  </si>
  <si>
    <t>cb702</t>
  </si>
  <si>
    <t>At Coffs Harbour 330/66kV S/S on 30th April 2008 at 1013hrs CB 702 controlling 66kV feeder No.702 Coffs Harbour 132kV to Raleigh tee Sawtell was inadvertently opened while transferring load to other feeders.  This resulted in a loss of 13MW for 4 minutes.</t>
  </si>
  <si>
    <t>System Operations</t>
  </si>
  <si>
    <t>1-2008-F0088</t>
  </si>
  <si>
    <t>north coast overload scheme</t>
  </si>
  <si>
    <t>At Lismore330 330/132kV S/S on the 18th August 2008 at 1958hrs DiirectLink malfunctioned. DirectLink moved over a 3minute period from 92MW import to 110MW export. This caused TG’s overload scheme to operate resulting in a trip of feeders 9W1, 9U8 and 9U9. This resulted in a loss of 130MW, progressively restored by 2210hrs</t>
  </si>
  <si>
    <t>Tos see outages 1-2008-F0089 &amp; 1-2008-F0090 Graphs</t>
  </si>
  <si>
    <t>1-2008-F0108</t>
  </si>
  <si>
    <t>cb42</t>
  </si>
  <si>
    <t>At Kempsey 132/33/66kV S/S on the 20th September 2008 at 2222hrs CB42 failed to open causing the 33kV and 66kV Busbar Section to trip on local backup. Because No.1 Transformer was out of service for refurbishment load was lost to all 33kV and 66kV feeders. This resulted in a loss of 20MW, progressively restored by 0026hrs</t>
  </si>
  <si>
    <t>66, 33</t>
  </si>
  <si>
    <t>1-2008-F0157</t>
  </si>
  <si>
    <t>TX No.1</t>
  </si>
  <si>
    <t>At Tomago 330kV S/S on the 4th December 2008 at 0836hrs staff were working on No.1 Transformer control panel and inadvertently tripped CB 5412 controlling the Tomago Aluminium Co Transformer No.1. This resulted in a loss of 275MW for 9 minutes.</t>
  </si>
  <si>
    <t>Tomago Aluminium Co</t>
  </si>
  <si>
    <t>1-2008-F0160</t>
  </si>
  <si>
    <t>Tamworth Bus N0 1</t>
  </si>
  <si>
    <t>At Tamworth 330/132/66kV S/S on the 12th December 2008 at 0230hrs, 66kV Sect 1 Busbar tripped on local back-up due to slow opening of CB 8702 following a fault on Country Energy 870 feeder. This resulted in a loss of  17.4MW's, progressively restored by 0403hrs</t>
  </si>
  <si>
    <t>2009-F-0229</t>
  </si>
  <si>
    <t>895 Forbes - Parkes 66kV Line</t>
  </si>
  <si>
    <t>At Forbes 132/66kV S/S on the 27th May 2009 at 0835hrs the 66kV Section 1 Bus was being taken out of service and 895 Parkes 66kV Feeder with West Jemalong Feeder on bypass tripped, reclosed, tripped and locked out. This resulted in a loss of 6.5MW for 15 minutes.</t>
  </si>
  <si>
    <t>feor</t>
  </si>
  <si>
    <t>2009-F-0251</t>
  </si>
  <si>
    <t>Raliegh 132kV Bus</t>
  </si>
  <si>
    <t>At Raleigh 132/66kV S/S on the 24th June 2009 at 2353hrs the 132kV Bus No.1-2 Section tripped due to a wrong CT ratio protecting transmission line 9W7. The error was made by a sub-contractor to Country Energy working on behalf of TransGrid. This resulted in a loss of 4MW for 4 hours and 4 minutes.</t>
  </si>
  <si>
    <t>2009-E-0032</t>
  </si>
  <si>
    <t>2009-E-0032 2009-F-0256 2009-F-0257</t>
  </si>
  <si>
    <t>At Bayswater 500/300kV S/S on the 2nd July 2009 at 1047hrs the CB 5042 Blue phase CT failed explosively.  Its failure caused the direct tripping of Transmission Lines 31, 32, 33 and 34 and Nos.2, 3 and 4 Generators. Additional losses were of areas of EnergyAustralia’s and Integral Energy’s supply districts and Tomago Aluminium due to tripping of under-frequency detection devices. The total loss was 565MW in NSW and a total of 1131MW across the NEM. As the load shed in-conjunction with other generator performance issues, exclusion of this event will be sought from the AER.</t>
  </si>
  <si>
    <t>Ausgrid Endevour Energy Tomag Aluminium</t>
  </si>
  <si>
    <t>FEORs Graphs CT failure affecting many customers see 2009-F-0257 &amp;2009-F-0256 &amp; 2009-F-0255
MWhs 91.8 &amp; 63.75</t>
  </si>
  <si>
    <t>2009-F-0291</t>
  </si>
  <si>
    <t>Fdr 79C Griffith</t>
  </si>
  <si>
    <t>At Griffith 132/33kV S/S on the 25th August 2009 at 1422hrs the Country Energy feeder 79C tripped. Attempted to return to service 1424hrs but tripped on memory-protection. Investigation found incorrect timer setting in a SEL relay. Feeder load was transferred to another feeder at 1706 hours. This resulted in a loss of 1.66MW for 2 hours and 44 minutes.</t>
  </si>
  <si>
    <t>FEOR details Supply fully restored to customers via 79P Goolgowi Feeder @ 1706 hours.</t>
  </si>
  <si>
    <t>2009-F-0321</t>
  </si>
  <si>
    <t>TL 250 Sydney North</t>
  </si>
  <si>
    <t>At Sydney North 330/132kV S/S on the 19th September 2009 at 1334hrs TL 250 tripped due to hazard reduction back-burn in vicinity by the rural fire brigade. Feeder load was transferred by EnergyAustralia at 1432hrs. This resulted in a loss of 9.5MW for 58 minutes.</t>
  </si>
  <si>
    <t>2009-F-0341</t>
  </si>
  <si>
    <t>Broken Hill, TL X2 &amp; local generator</t>
  </si>
  <si>
    <t>At Broken Hill 220/22kV S/S on the 21st September 2009 at 1821hrs TL X2 tripped due to a storm damaging the line. The trip isolated the district of Broken Hill until the gas turbine generator at Broken Hill began to progressively restore load at 1932hrs. At 2001hrs 17MVA of load had been restored. This resulted in a loss of 36MVA of which 16MVA was mines and was covered by the mine’s backup generator.</t>
  </si>
  <si>
    <t>E2012/29847 - 29849</t>
  </si>
  <si>
    <t>2009-F-0490</t>
  </si>
  <si>
    <t>Beryl feeder 852 – Dunedoo</t>
  </si>
  <si>
    <t>At Beryl 132/66kV S/S on 1st October 2009 at 0750hrs during switching to isolate the Section 3 of the 66kV Busbar load was inadvertently lost from feeder 852 – Dunedoo. This resulted in a loss of 7MW for 4 minutes.</t>
  </si>
  <si>
    <t>2009-F-0374</t>
  </si>
  <si>
    <t>Kempsey 66kV Bus &amp; Fdr 864</t>
  </si>
  <si>
    <t>At Kempsey 132/66/33kV S/S on 25th October 2009 at 18:48hrs the 66kV Busbar tripped. A nearby lightning strike caused a flash-over of the current transformer associated with Fdr 864. This resulted in a loss of 1.2MW for 1 hour 20 minutes.</t>
  </si>
  <si>
    <t>feor details in other detail section Supply to Telegraph Point restored via Taree SS @ 2028hrs of 1.2MW's. Graphs, E2009/29846</t>
  </si>
  <si>
    <t>2009-F-0393</t>
  </si>
  <si>
    <t>Coleambally 132kV Bus</t>
  </si>
  <si>
    <t>At Coleambally 132kV S/S on 4th November 2009 at 0730hrs the 132kV Busbar tripped. The DC control supply to the switching station failed due to a failed charger. This resulted in a loss of 6MW for 1hour 22 minutes.</t>
  </si>
  <si>
    <t>See olso outage 39176</t>
  </si>
  <si>
    <t>2009-F-0491</t>
  </si>
  <si>
    <t>Coleambaly &amp; Finley 132kV Bus</t>
  </si>
  <si>
    <t>At Finley 132/66kV S/S on 19th December 2009 at 1423hrs T/L 99A was opened at Finley for a planned outage. All supply at Finley and Deniliquin S/S's was interrupted (20MW). It was expected that supply to Deniliquin and Finley would remain on-load from Darlington Point via T/L 99T, T/L 99L and T/L 9R3. Staff at Coleambaly found T/L 99L open, protection indicates trip at 13:54hrs on 17/12/09.  No alarms were received at the control centre. All supply restored at 12:35hrs when 99A was re-closed at Finley. At 14:21hrs 99L was closed at Coleambaly restoring load on 99L T/L. The planned outage of 99A at Finley then re-commenced.</t>
  </si>
  <si>
    <t>2010-F-0066</t>
  </si>
  <si>
    <t>Fdr 940 failed to reclose Wallerwang 132</t>
  </si>
  <si>
    <t>At Wallerawang 132/66kV S/S on the 28th January 2010 at 1530hrs Integral Energy’s feeder 940 Wallerawang 132 – Warrimoo tripped and failed to reclose as the newly fitted relay had no yet been programmed for the reclose function. The Warrimoo area was without supply as 93E feeder was out of service and 11MW load was lost for 1hr 12mins.</t>
  </si>
  <si>
    <t>2010-F-0079</t>
  </si>
  <si>
    <t>Fdr No.1 Balranald</t>
  </si>
  <si>
    <t>At Balranald 220/22kV/S/S on the 1st February 2010 at 2142hrs Country Energy’s feeder No.1 Balranald – Balranald tripped but did not reclose Reclose relay replaced. This resulted in a loss of 0.9MW for 1hr 20mins. .</t>
  </si>
  <si>
    <t>2010-F-0123</t>
  </si>
  <si>
    <t>Tx 1 No.1 Balranald</t>
  </si>
  <si>
    <t>At Balranald 220/22kV S/S on the 19th February 2010 at 0616hrs Transformer No. 1 tripped due to a faulty busbar protection relay which has been replaced.  This resulted in a loss of 1.5MW for 2hr 30min.</t>
  </si>
  <si>
    <t>2010-F-0129</t>
  </si>
  <si>
    <t>Balranald 22kV Bus</t>
  </si>
  <si>
    <t>At Balranald 220/22kV S/S on the 27th February 2010 at 2257hrs the 22kV Busbar tripped due to due to a faulty feeder protection relay which has been replaced.  This resulted in a loss of 1.5MW for 1hr 35min.</t>
  </si>
  <si>
    <t>2010-F-0135</t>
  </si>
  <si>
    <t>Fdr 822 Trip, Deniliquin</t>
  </si>
  <si>
    <t>At Deniliquin 132/66kV/S/S on the 5th March 2010 at 0926hrs Country Energy’s feeder No.822 Deniquilin – Moulamein tee Deniliquin tripped due to a failed landing span dropper to the VT. This resulted in a loss of 3MW for 1hr. .</t>
  </si>
  <si>
    <t>2010-F-0164</t>
  </si>
  <si>
    <t>Tx1&amp;2 Finley trip</t>
  </si>
  <si>
    <t>At Finley 132/66kV S/S on the 30th March 2010 at 2328hrs both No.1 and No.2 transformers tripped. Reason for trip is being investigated. This resulted in a loss of 3MW for 3hr 42min.</t>
  </si>
  <si>
    <t>2010-F-0203</t>
  </si>
  <si>
    <t>fdrs 703 &amp; 711 Coffs Harbour</t>
  </si>
  <si>
    <t>At Coffs Harbour 330/132/66kV S/S on the 12th May 2010 at 0649hrs both Country Energy’s 703 Nana Glen &amp; 711 North Coffs 66kV feeders tripped, interrupting 25MW. Staff were changing fuses on the No.2 415/110V battery charger at the time.</t>
  </si>
  <si>
    <t>2010-F-0236
2010-F-0235
2010-F-0234</t>
  </si>
  <si>
    <t>koolkhan 132kV Bus trip</t>
  </si>
  <si>
    <t>At Koolkhan 132/66kV S/S on the 17th June 2010 at 1540hrs all 132kV busbars tripped resulting in loss of supply to Country Energy feeders O896 and O825 interrupting 33MW. Staff were working on a protection panel at the time.</t>
  </si>
  <si>
    <t>see 2010-F-025 &amp;2010-F-0240 ???? Gfraphs, E2010/22659 &amp; 22658</t>
  </si>
  <si>
    <t>E2010/22659 &amp; 22658</t>
  </si>
  <si>
    <t>2010-F-0233</t>
  </si>
  <si>
    <t>koolkhan 66kV Bus trip</t>
  </si>
  <si>
    <t>At Koolkhan 132/66kV S/S on the 17th June 2010 at 1712hrs 66kV busbar No. 1 tripped resulting in loss of supply to Country Energy feeder O825 interrupting 30MW. Staff were working on a protection panel at the time.</t>
  </si>
  <si>
    <t>2010-F-0264</t>
  </si>
  <si>
    <t>Sydney North Fire Trip</t>
  </si>
  <si>
    <t>At Sydney North 330/132kV S/S on the 7th July 2010 at 0456hrs both Bus A Section 1 and Bus B Section 1 tripped due to fire in a cable trench. Fdr 250 Berowra also tripped as a result due to damaged secondary wiring. All load to feeders other than 250 and 251 transferred without loss of load. This event resulted in a loss of 120MW for 4 hours and 29 minutes.</t>
  </si>
  <si>
    <t>feor Graphs</t>
  </si>
  <si>
    <t>2010-F-0412</t>
  </si>
  <si>
    <t>234 Vineyard - Hawkesbury 132kV Line</t>
  </si>
  <si>
    <t>At Vineyard 330/132kV S/S on the 16th December 2010 at 1042hrs Endeavour Energy’s feeder 234 Vineyard - Hawkesbury tripped and failed to reclose as a database upload was performed for an alarm upgrade but the reclose function was inadvertently left non-auto. This event resulted in a loss of 77MW for 5 minutes.</t>
  </si>
  <si>
    <t>reor</t>
  </si>
  <si>
    <t>2011-F-0012/2</t>
  </si>
  <si>
    <t>Glen Innes 132kV busbar</t>
  </si>
  <si>
    <t>At Glen Innes 132/66kV S/S on the 10th January 2011 at 0708hrs the 132kV Busbar tripped. A loose BBP termination was disturbed while cables were pulled into the BBP kiosk causing the trip. 6MW of load was interrupted on Essential Energy’s 887 Glen Innes 66kV feeder for 12 minutes.</t>
  </si>
  <si>
    <t>2011-F-0030</t>
  </si>
  <si>
    <t>237 Sydney West - ONESTEEL 132kV Line</t>
  </si>
  <si>
    <t>At Sydney West 330/132kV S/S on 16th January 2011 at 1624hrs 237 OneSteel Feeder tripped on No.1 Protection at the Sydney West end only and reclosed. The No.1 Protection relay was found to have operated incorrectly and is being investigated. 65MW of load was interrupted and progressively restored following the reclose. The load profile for energy not supplied is currently being reviewed.</t>
  </si>
  <si>
    <t>2011-F-0044</t>
  </si>
  <si>
    <t>TL96X EA Pole</t>
  </si>
  <si>
    <t>At Waratah West 330/132kV S/S on the 22th January 2011 at 23:59hrs TL 96X tripped due to an Ausgrid pole collapsing at an under-crossing, causing their 33kV line and their section of TL 96X coming into contact. 8MW of load was interrupted for 2 hours.</t>
  </si>
  <si>
    <t>EA pole down</t>
  </si>
  <si>
    <t>2011-F-0070</t>
  </si>
  <si>
    <t>TL 999, Cowra, Forbes Bus Trips; F-0073; F-0074</t>
  </si>
  <si>
    <t>At Cowra 132/66kV S/S on the 5th February 2011 transmission line 999 tripped and reclosed. At Cowra the trip wire for CB 9992 No.2 protection was found to have been disconnected which caused the 132kV busbar to trip. As a consequence the Forbes 132kV busbar tripped also and the 94U aoto-close scheme did not initiate. Cowra lost 20MW for 2hr 30mins and Forbes lost 18MW for 28mins.</t>
  </si>
  <si>
    <t>FEOR  See also 2011-F-0073 &amp; 2011-F-0074</t>
  </si>
  <si>
    <t>2011-F-0102</t>
  </si>
  <si>
    <t>TL96F EA Poles down</t>
  </si>
  <si>
    <t>At Ausgrid’s Beresfield 132kV S/S on the 1st March 2011 at 1458hrs the 132kV TL 96F Stroud – Beresfield tripped due to poles down on Ausgrid’s portion of the line caused by a severe storm. As TL 96G was unavailable due to a planned outage the Taree Line-Overload-Load Shedding Scheme operated. A load of approximately 19 MW at Port Macquarie and 29MW at Taree was lost.</t>
  </si>
  <si>
    <t>EXCLUDED
Feor on 64442</t>
  </si>
  <si>
    <t>2011-F-0103</t>
  </si>
  <si>
    <t>TL96G tree on line</t>
  </si>
  <si>
    <t>At Port Macquarie 132/33kV S/S on the 1st March 2011 at1718 TL 96G  tripped due to a large branch across the line caused by a severe storm. As TL96F was out of service due to storm damage, the Taree Line-Overload-Load Shedding Scheme operated. A load of approximately 11 MW at Port Macquarie and 12MW at Taree was lost.</t>
  </si>
  <si>
    <t>2011-F-0197</t>
  </si>
  <si>
    <t>Fdr 79F</t>
  </si>
  <si>
    <t>At Griffith 132/33kV S/S on the 2nd June 2011 at 2236hrs the Essential Energy feeder 79F tripped. The reason is being investigated. This resulted in a loss of 5MW for 1.09 hours .</t>
  </si>
  <si>
    <t>2011-F-0198</t>
  </si>
  <si>
    <t>At Griffith 132/33kV S/S on the 3rd June 2011 at 0630hrs the Essential Energy feeder 79F tripped due to a wiring error. This resulted in a loss of 1.1MW for 1.46 hours.</t>
  </si>
  <si>
    <t>E2011/29843</t>
  </si>
  <si>
    <t>2011-F-0230</t>
  </si>
  <si>
    <t>TL 250 Intertrip sent Tripping Berowra Tx</t>
  </si>
  <si>
    <t>At Ausgrid's Berowra 132/11kV S/S  on the 7th June 2011 one of Ausgrid's transformers tripped due to receiving an intertrip signal from TransGrid's protection system. At the time, a planned outage was in progress on Sydney North 132kV B2 Busbar, intertrip links were not open. This resulted in a loss of 27MVA for 0.07 hours.</t>
  </si>
  <si>
    <t>2011-F-0223</t>
  </si>
  <si>
    <t>97K Cooma - Munyang tee Snowy Adit 132kV TL</t>
  </si>
  <si>
    <t>At Munyang 132/33kV S/S on the 5th July2011 at1027hrs 132kV TL 97K Cooma - Munyang tee Snowy Adit tripped due to very high wind. This resulted in a loss of 19.1MW load in the Perisher area for 37 minutes.</t>
  </si>
  <si>
    <t>2011-F-0236</t>
  </si>
  <si>
    <t>851 Beryl - Mudgee tee Gulgong 66kV</t>
  </si>
  <si>
    <t>At Beryl 132/66kV S/S on the 13th July 2011 at 1657hrs Essential Energy's feeder was inadvertently operated whilst carrying out switching on an adjacent circuit breaker. This resulted in a loss of 2.5MW for 2 minutes.</t>
  </si>
  <si>
    <t>less than 1 minute</t>
  </si>
  <si>
    <t>E2007/16253</t>
  </si>
  <si>
    <t>2011-F-0312</t>
  </si>
  <si>
    <t>X5/1 Darlington Point - Balranald 220kV TL</t>
  </si>
  <si>
    <t>At Balranald 220/22kV S/S on the 28th September 2011 at 1620hrs Essential Energy's feeders No.1 Balranald - Balranald and No.2 Balranald - Moulamein lost supply due to the failure of two towers on TL X5/1 Darlington Point - Balranald from very high wind loading. This resulted in a loss of 1.2MW for 6hrs 42mins.</t>
  </si>
  <si>
    <t>2011-F-0372</t>
  </si>
  <si>
    <t>66kV Bus No.1-2 Section</t>
  </si>
  <si>
    <t>At Forbes 132/66kV S/S on the 8th November 2011 at 1108hrs conductors were not connected to Capacitor No.1 Current Transformers between the CTs and Earth Switch 3810. During a storm the conductors flashed over causing both of Forbe's 66kV busbars to trip. This resulted in a loss of 18MW for 2 hours 46 minutes.</t>
  </si>
  <si>
    <t>see trim E2012/28909 &amp;28910</t>
  </si>
  <si>
    <t>E2012/28909 &amp;28910</t>
  </si>
  <si>
    <t>2012-F-0010</t>
  </si>
  <si>
    <t>8C1 Molong - Cumnock Tee Orange West 66kV Line</t>
  </si>
  <si>
    <t>At Molong 132/66kV S/S on the 5th January 2012 at 1547hrs Essential Energy's 8C1 Molong- Cumnock tee Orange West 66kV Line tripped due to a thunderstorm. CB 8C22 did not auto-reclose as required. This resulted in a loss of 0.89MW load for 1hour 54 minutes.</t>
  </si>
  <si>
    <t>see trim E2012/28908</t>
  </si>
  <si>
    <t>E2012/28908</t>
  </si>
  <si>
    <t>2012-F-0185/1</t>
  </si>
  <si>
    <t>132kV B Bus 1-2 Section CB 4112</t>
  </si>
  <si>
    <t>At Sydney West 330/132kV S/S on the 28th March 2012 at 1711hrs the 132kV B Bus Section CB 4112 failed while in the closed position. The protection tripped both sections of the B Bus. Prior to the failure the 132kV A Bus Section 2 was out of service for a planned outage. Consequently supply was lost to Endeavour Energy’s Mt Druitt and Mamre S/S.  Supply was completely restored after 26 minutes at 1737hrs.</t>
  </si>
  <si>
    <t>2012-F-0185 &amp; 4, see trim E2012/28907 &amp; 29838 &amp; 29837</t>
  </si>
  <si>
    <t>2012-F-0230/2</t>
  </si>
  <si>
    <t>At Balranald a Buchholz Gas Accumulation alarm was being investigated. Staff went to carry out low level bleed of Buchholz Relay and transformer tripped immediately bleed valve was opened. Field staff suspect issues with Buchholz Relay.</t>
  </si>
  <si>
    <t>See Trim E2013/05130</t>
  </si>
  <si>
    <t>E2013/05130</t>
  </si>
  <si>
    <t>2012-F-0258/2</t>
  </si>
  <si>
    <t>Tuggerah Tx1</t>
  </si>
  <si>
    <t>At Tuggerah 330/132kV S/S on the 27th May 2012 at 11:27hrs No.1 Transformer tripped due to intermittent AC voltage on the DC supply. No.2 Transformer was out of service due to a previous trip and Ausgrid had opened their feeder No.97E Charmhaven - Munmorah at Charmhaven in spite of TransGrid's advice that they reconsider. Consequentially supply was lost to 110,000 Ausgrid Central Coast customers. Supply to most customers was restored 9 minutes later at 1135hrs when Ausgrid's feeder was closed, then the remaining load was restored 9 minutes later.</t>
  </si>
  <si>
    <t>Ausgrid opened TL 97E after fault on Tx2 prior to</t>
  </si>
  <si>
    <t>8min * 123MWh  &amp; 
37min * 17MWhSummed load Trim documents E2012/13803 to 13813</t>
  </si>
  <si>
    <t>E2012/13803 to 13813</t>
  </si>
  <si>
    <t>2012-F-0311/1</t>
  </si>
  <si>
    <t>Griffith 33kV Bus No.1 Section</t>
  </si>
  <si>
    <t>At Griffith 132kV Substation on the 26th July 2012 at 17:28hrs section 1 of the 33kV bus tripped. Upon investigate a dead bird was found across the bus. All load restored an hour after the trip.</t>
  </si>
  <si>
    <t>See Trim E2012/29805</t>
  </si>
  <si>
    <t>E2012/29805</t>
  </si>
  <si>
    <t>2012-F-0380</t>
  </si>
  <si>
    <t>Beryl 66kV Bus Section 2</t>
  </si>
  <si>
    <t>At Beryl 132/66kV S/S on the 20th September 2012 at 1242hrs section 2 of the 66kV bus tripped. A wiring design fault was found for the new CB8512. This directly tripped the bus-section and resulted in a loss of 17MW load for 7 minutes.</t>
  </si>
  <si>
    <t>See Trim E2012/29803</t>
  </si>
  <si>
    <t>E2012/29803</t>
  </si>
  <si>
    <t>2012-F-0516</t>
  </si>
  <si>
    <t>X5/3 line down</t>
  </si>
  <si>
    <t>At Balranald 220/22kV S/S on the 12th December 2012 at 1254hrs 220kV TL X5/1 and X5/3 tripped. TL X5/3 had a conductor on the ground which cause the trip and loss of 3MW to Essential Energy's feeders from Balranald substation. Essential Energy restored supply at 1530hrs.</t>
  </si>
  <si>
    <t>SEE trim E2012/29807 &amp; 29808</t>
  </si>
  <si>
    <t>E2012/29807 &amp; 29808</t>
  </si>
  <si>
    <t>2012-F-0524/1</t>
  </si>
  <si>
    <t>SYW Bus Section CB 4102</t>
  </si>
  <si>
    <t>At Sydney West 330/132kV S/S on the 18th December 2012 at 0514hrs the 132kV A Bus Section CB 4102 failed explosively while switching. An overhead earth wire, damaged by the explosion, fell on to 132kV A1 Bus. The protection tripped both sections of the A Bus. Consequently supply was lost to Endeavour Energy’s feeders 218 Sydney West - Eastern Creek and 217 Sydney West - Eastern Creek.  Supply was completely restored at 1043hrs.</t>
  </si>
  <si>
    <t>SEE trim E2012/29837 &amp; 29838</t>
  </si>
  <si>
    <t>E2012/29837 &amp; 29838</t>
  </si>
  <si>
    <t>2013-F-0026/1</t>
  </si>
  <si>
    <t>BKH 22kV Bus Section 1</t>
  </si>
  <si>
    <t>At Broken Hill 220/22kV S/S on the 9th January 2013 at 0250hrs the 22kV Bus Section 1 tripped due to the failure of the Railway Town feeder current transformer. Supply was restored to the Bus Section at 0416hrs and resulted in  lost load of 11MW.</t>
  </si>
  <si>
    <t>SEE trim D2013/03572</t>
  </si>
  <si>
    <t>D2013/03572</t>
  </si>
  <si>
    <t>2013-F-0032</t>
  </si>
  <si>
    <t>MRE 66kV Bus Section 3</t>
  </si>
  <si>
    <t>At Moree 132/66kV S/S on the 11th January 2013 at 0545hrs the 66kV Bus Section 1 tripped due to the slow operation of CB 722. Supply was restored to the Bus Section at 0927hrs and resulted in  lost load of 0.5MW.</t>
  </si>
  <si>
    <t>SEE trim E2013/05118 &amp; 05117</t>
  </si>
  <si>
    <t>E2013/05118 &amp; 05117</t>
  </si>
  <si>
    <t>2013-F-0054/1</t>
  </si>
  <si>
    <t>96M - NB2 66kV Busbars 1,3 &amp;5</t>
  </si>
  <si>
    <t>At Narrabri 132/66kV S/S on the 13th January 2013 at 1734hrs TL 96M Narrabri - Moree tripped and locked out due to lightning. As SCADA was unavailable and TLs 9U3 Gunnedah - Narrabri and 968 Tamworth 330 - Narrabri tripped and locked out due to damage from lightning this resulted in all customer load from Narrabri being lost. Supply was restored to all Bus Sections at 2201hrs and resulted in lost load of 18MW.</t>
  </si>
  <si>
    <t>SEE trim D2013/03577</t>
  </si>
  <si>
    <t>D2013/03577</t>
  </si>
  <si>
    <t>2013-F-0241/2</t>
  </si>
  <si>
    <t>Murrumburrah 66kV Bus 1 Section</t>
  </si>
  <si>
    <t>At Murrumburrah 132/66kV S/S on the 4th June 2013 at 0845hrs No. 1 Section 66kV Busbar tripped due to a burnt out White phase BBP link associated with CB 3102 this resulted in 6MW of load being lost. Supply was restored to at 1215hrs.</t>
  </si>
  <si>
    <t>Probable prev loose link</t>
  </si>
  <si>
    <t>D2013/07330</t>
  </si>
  <si>
    <t>2013-F-0245/2</t>
  </si>
  <si>
    <t>96C Armidale - Coffs Harbour Tee Dorrigo 132kV TL</t>
  </si>
  <si>
    <t>At Armidale 330/132kV S/S on the 9th June 2013 at 1348hrs 132kV TL 96C Armidale - Coffs Harbour Tee Dorrigo  tripped due to emergency services cutting a dead tree down which landed on mains. Supply was restored to Dorrigo  at 1521hrs by Essential Energy and resulted in a loss of 6MW.</t>
  </si>
  <si>
    <t>Tree down</t>
  </si>
  <si>
    <t>D2013/07335</t>
  </si>
  <si>
    <t>N/A</t>
  </si>
  <si>
    <t>94C Wallerawang 132 (New) - Oberon 132kV Line</t>
  </si>
  <si>
    <t>At Wallerawang (New) S/S an 16:09 hrs 18 June 2013, 132kV transmission line 94C from Wallerawang to Oberon substation was taken out of service due to a faulty voltage transformer. 1h 9m notice was given to the customer. 8MW of load was reduced prior to taking the line out of service by taking off industrial load. Load was restored at 2124 hrs.</t>
  </si>
  <si>
    <t>A notice was given to Essential Energy that the line would be taken out of service 1 hour and 9 minutes before the transmission line was de-energised.</t>
  </si>
  <si>
    <t>D2013/07338</t>
  </si>
  <si>
    <t>2013-F-0258/2</t>
  </si>
  <si>
    <t>723 Moree - Wenna tee Wathagar 66kV Line</t>
  </si>
  <si>
    <t>At Moree 132/66kV S/S on 25 June 2013 at 0518 hrs, feeder 723 – Wenna tee Wathagar tripped and locked out. Initially this was thought to be a line fault as Essential Energy patrols found a damaged insulator and later advised that the line can be returned to service. 6MW of load was lost. Supply was restored to the affected areas at 0717 hrs. Feeder 723 was returned to service at 0939 hrs. Subsequent to returning the line to service, the VT failed explosively as in FEOR 2013-F-259/1 below. An investigation into the link between the outages is underway.</t>
  </si>
  <si>
    <t>VT fault on line 723 caused CB TARLO</t>
  </si>
  <si>
    <t>2013-F-0259/1</t>
  </si>
  <si>
    <t>66kV Bus Section 1</t>
  </si>
  <si>
    <t>At Moree 132/66kV S/S on 25 June 2013 at 0943 hrs, the 66kV Bus Section 1 tripped due to a VT failure on feeder 723 – Wenna tee Wathagar. 10MW of load was lost. Supply was restored to the Bus Section at 1132 hrs.</t>
  </si>
  <si>
    <t>VT failure on line 723 took out busbar because they are in the same zone of protection.</t>
  </si>
  <si>
    <t>2013-F-0319</t>
  </si>
  <si>
    <t>No.5 Orange - Orange North 66kV Line</t>
  </si>
  <si>
    <t>At Orange 132/66kV S/S on 03 September 2013 at 0802 hrs, a switching error resulted in Essential Energy's No.5 transformer feeder to be taken out of service. 8.5MW of load was lost in the Orange area. Load was restored after 9 minutes at 0811 hrs.</t>
  </si>
  <si>
    <t>Central</t>
  </si>
  <si>
    <t>2013-F-0324</t>
  </si>
  <si>
    <t>132kV Bus Section 3</t>
  </si>
  <si>
    <t>At Tamworth 330/132kV S/S on 12th September 2013 at 0900hrs, the 132kV busbar sections 3 to 5 tripped due to a switching error. 55MW of load was lost to the Tamworth area. All load was restored at 0955hrs.</t>
  </si>
  <si>
    <t>Being Investigated</t>
  </si>
  <si>
    <t>2013-F-0376/3</t>
  </si>
  <si>
    <t>96L Lismore 330 - Tenterfield tee Casino 132kV TL</t>
  </si>
  <si>
    <t>At 22:03 hours on 13 October 2013 conductors on the 132kV transmission line 96L from Lismore 330kV to Tenterfield 132kV substation with a tee to the Essential Energy Casino substation were damaged by storms and fell to the ground. This resulted in loss of load to the Casino area. A total of 12.3 MW for 71 minutes was lost.</t>
  </si>
  <si>
    <t>Northern</t>
  </si>
  <si>
    <t>2013-F-0485/2</t>
  </si>
  <si>
    <t>9W5 Kempsey - Macksville 132kV TL</t>
  </si>
  <si>
    <t>At 1845 hrs on 23 November 2013, 132kV transmission line 9W6 - Nambucca to Macksville, tripped and locked out due to storm damage which resulted in a severed earth wire. No loss of load was caused. TransGrid notified Essential Energy that an outage of line 9W5 would be required to repair line 9W6. On 24 November 2013 at 1332 hours, 132kV transmission line 9W5 Kempsey to Macksville was switched out of service. The switching of line No. 9W5 resulted in a loss of load in the Macksville area.</t>
  </si>
  <si>
    <t>A notice was given to Essential Energy that the line would be taken out of service 14 hours before the outage.</t>
  </si>
  <si>
    <t>9W5 was taken out of service to perform repair work on 9W6 which had received earth wire damage the previous day from a storm.</t>
  </si>
  <si>
    <t>2013-F-0519/2</t>
  </si>
  <si>
    <t>964 Taree - Port Macquarie tee Herons Creek 132kV</t>
  </si>
  <si>
    <t>At 15:18 hours on 10 December 2013 conductors on the 132kV transmission line 964 from Taree 132kV to Port Macquarie 132kV substation with a tee to the Essential Energy Herons Creek substation fell onto near-by trees due to storms and associated heavy winds in the area. This resulted in loss of load to the Herons Creek area. 7.22 MW of load was lost for 21 minutes.</t>
  </si>
  <si>
    <t>2013-E-0039/4</t>
  </si>
  <si>
    <t>300 Parkes - North Parkes 132kV Line</t>
  </si>
  <si>
    <t>At 01:07 hours on 16 December 2013 there were multiple trip and auto re-closes on the 132kV customer line 300 - Parkes 132kV switching station to the Essential Energy North Parkes substation. The line was manually taken out of service due and it was discovered that the red phase CVT on this line had failed explosively. This resulted in a loss of load to a mine in the area, the sole customer supplied by the Essential Energy North Parkes substation. 0.164 MW of load was lost for 16 hours and 30 minutes.</t>
  </si>
  <si>
    <t>Explosive failure of TG owned CVT taking out customer line.</t>
  </si>
  <si>
    <t>Record NSW Demand: (MW)</t>
  </si>
  <si>
    <t>Start Date:</t>
  </si>
  <si>
    <t>End Date:</t>
  </si>
  <si>
    <t>System Minute Threshold:</t>
  </si>
  <si>
    <t>MWh threshold:</t>
  </si>
  <si>
    <t>x sys min threshold:</t>
  </si>
  <si>
    <t>y sys min threshold:</t>
  </si>
  <si>
    <t>Year:</t>
  </si>
  <si>
    <t>Exclusion requested under Force Majeuer clause.  Exclusion rejected by the AER.</t>
  </si>
  <si>
    <t>Average Outage Duration</t>
  </si>
  <si>
    <t>Year</t>
  </si>
  <si>
    <t>2014-F-0047/1</t>
  </si>
  <si>
    <t>852 Beryl - Dunedoo 66kV Line</t>
  </si>
  <si>
    <t xml:space="preserve">At 21:35 hours (EST) on 10 February 2014, there was a busbar trip of the 66kV Bus Section 3 at Beryl 132/66kV substation, the suspected cause of which was a faulty red phase CT on the No.3 Capacitor bank. This resulted in an interruption of 10.2MW to the </t>
  </si>
  <si>
    <t>Investigations on-going to determine cause of ENS. CT on Cap bank suspected. Failure resulted in outage of Bus Section 3, which has customer line 852 connected to it.</t>
  </si>
  <si>
    <t>2014-F-0081/2</t>
  </si>
  <si>
    <t>828 Mt Piper 132 - Portland tee</t>
  </si>
  <si>
    <t>At 16:10 hours (EST) on 06 March 2014, circuit breaker 8282 at the Transgrid Mt Piper 132kV substation tripped due to a melted circuit breaker close coil. This resulted in an interruption of 1.9MW to the 66kV Endeavour Energy line 828. Line 828 supplies t</t>
  </si>
  <si>
    <t>2014-F-0121/2</t>
  </si>
  <si>
    <t>At 15:18 hours (EST) on 16 March 2014, 132kV transmission line 964 Pt Macquarie - Taree Tee Herons Creek tripped due to a fallen tree on conductors caused by storms in the region. This resulted in loss of load of 8.2MW to the Essential Energy Herons Creek</t>
  </si>
  <si>
    <t>2014-F-0175/2</t>
  </si>
  <si>
    <t>33kV Bus No.1 Section</t>
  </si>
  <si>
    <t>At 06:31 hours (EST) on 27 April 2014, Bus Section No.1 at the Transgrid Griffith substation tripped due to a bird coming in contact with the high-voltage conductors. This resulted in loss of load of 7.56MW to a number of Essential Energy substations (Yen</t>
  </si>
  <si>
    <t>2014-F-0201/1</t>
  </si>
  <si>
    <t>850 Tumut - Talbingo tee Jounama Dam 66kV Line</t>
  </si>
  <si>
    <t>At 14:42 hours (EST) on 02 June 2014 circuit breaker 8502 at the Transgrid Tumut 132kV substation tripped as a result of the temporary protection system activating on over-current when the Jounama Dam generator output was increased. At the time work was b</t>
  </si>
  <si>
    <t>2014-F-0236/3</t>
  </si>
  <si>
    <t>66kV Bus No.2 &amp; No.3 Section</t>
  </si>
  <si>
    <t>At 13:49 hours (EST) on 26 July 2014, Bus Section No.3 at the Transgrid Orange substation tripped due to a suspected defective Air-Break switch, and immediately afterward Bus Section No.2 tripped due to a suspected defective IOC relay. This resulted in lo</t>
  </si>
  <si>
    <t>2014-F-0256/1</t>
  </si>
  <si>
    <t>No.4 Transformer 66/33/11kV</t>
  </si>
  <si>
    <t xml:space="preserve">At 10:58 hours (EST) on 19 August 2014, No.4 Transformer CB 2442 at the Transgrid Yanco substation inadvertently tripped while wiring work was being undertaken on the 33kV busbar protection panel. This resulted in an average loss of load of 5.98MW to the </t>
  </si>
  <si>
    <t>2014-E-0039/1</t>
  </si>
  <si>
    <t>132kV A and B bus section</t>
  </si>
  <si>
    <t>At 19:34 hours (EST) on 12 November 2014, 132 kV A and B bus sections at the TransGrid Darlington Point 330kV substation was de-energised by staff due to the lockout of the No.1 Capacitor Circuit Breaker 4712 caused by low SF6 gas. This resulted in an out</t>
  </si>
  <si>
    <t>A notice was given to Essential Energy that the lines would be taken out of service 2 hours 25 minutes before the outage.</t>
  </si>
  <si>
    <t>2014-F-0460</t>
  </si>
  <si>
    <t>132kV A Bus Section 2</t>
  </si>
  <si>
    <t>At 02:59 hours (EST) on 9 December 2014, the 132kV A Bus Section 2 at the TransGrid Sydney West 330kV substation tripped due to a spurious CBF signal to the busbar protection relay, from the No.2 line protection relay on the spare 4X2 bay.  It is suspecte</t>
  </si>
  <si>
    <t>One Steel</t>
  </si>
  <si>
    <t>No. of Events:</t>
  </si>
  <si>
    <t>MWhrs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</si>
</sst>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
  </numFmts>
  <fonts count="14" x14ac:knownFonts="1">
    <font>
      <sz val="10"/>
      <name val="MS Sans Serif"/>
    </font>
    <font>
      <b/>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color rgb="FF000000"/>
      <name val="Calibri"/>
      <family val="2"/>
    </font>
    <font>
      <sz val="10"/>
      <name val="MS Sans Serif"/>
      <family val="2"/>
    </font>
    <font>
      <sz val="10"/>
      <color indexed="8"/>
      <name val="Calibri"/>
      <family val="2"/>
    </font>
    <font>
      <sz val="10"/>
      <color indexed="8"/>
      <name val="Arial"/>
      <family val="2"/>
    </font>
  </fonts>
  <fills count="12">
    <fill>
      <patternFill patternType="none"/>
    </fill>
    <fill>
      <patternFill patternType="gray125"/>
    </fill>
    <fill>
      <patternFill patternType="solid">
        <fgColor rgb="FFC0C0C0"/>
        <bgColor rgb="FFC0C0C0"/>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s>
  <borders count="13">
    <border>
      <left/>
      <right/>
      <top/>
      <bottom/>
      <diagonal/>
    </border>
    <border>
      <left style="thin">
        <color auto="1"/>
      </left>
      <right style="thin">
        <color auto="1"/>
      </right>
      <top style="thin">
        <color auto="1"/>
      </top>
      <bottom style="thin">
        <color auto="1"/>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rgb="FFD0D7E5"/>
      </left>
      <right style="thin">
        <color rgb="FFD0D7E5"/>
      </right>
      <top style="thin">
        <color rgb="FFD0D7E5"/>
      </top>
      <bottom style="thin">
        <color rgb="FFD0D7E5"/>
      </bottom>
      <diagonal/>
    </border>
    <border>
      <left style="thin">
        <color auto="1"/>
      </left>
      <right style="thin">
        <color auto="1"/>
      </right>
      <top/>
      <bottom/>
      <diagonal/>
    </border>
    <border>
      <left style="thin">
        <color indexed="22"/>
      </left>
      <right style="thin">
        <color indexed="22"/>
      </right>
      <top style="thin">
        <color indexed="22"/>
      </top>
      <bottom style="thin">
        <color indexed="22"/>
      </bottom>
      <diagonal/>
    </border>
  </borders>
  <cellStyleXfs count="2">
    <xf numFmtId="0" fontId="0" fillId="0" borderId="0"/>
    <xf numFmtId="0" fontId="13" fillId="11" borderId="0"/>
  </cellStyleXfs>
  <cellXfs count="20">
    <xf numFmtId="0" fontId="0" fillId="0" borderId="0" xfId="0"/>
    <xf numFmtId="0" fontId="1" fillId="2" borderId="1" xfId="0" applyFont="1" applyFill="1" applyBorder="1" applyAlignment="1" applyProtection="1">
      <alignment horizontal="center" vertical="center"/>
    </xf>
    <xf numFmtId="0" fontId="2" fillId="3" borderId="2" xfId="0" applyFont="1" applyFill="1" applyBorder="1" applyAlignment="1" applyProtection="1">
      <alignment horizontal="right" vertical="center" wrapText="1"/>
    </xf>
    <xf numFmtId="164" fontId="3" fillId="4" borderId="3" xfId="0" applyNumberFormat="1" applyFont="1" applyFill="1" applyBorder="1" applyAlignment="1" applyProtection="1">
      <alignment horizontal="right" vertical="center" wrapText="1"/>
    </xf>
    <xf numFmtId="0" fontId="4" fillId="5" borderId="4" xfId="0" applyFont="1" applyFill="1" applyBorder="1" applyAlignment="1" applyProtection="1">
      <alignment vertical="center" wrapText="1"/>
    </xf>
    <xf numFmtId="2" fontId="5" fillId="6" borderId="5" xfId="0" applyNumberFormat="1" applyFont="1" applyFill="1" applyBorder="1" applyAlignment="1" applyProtection="1">
      <alignment horizontal="right" vertical="center" wrapText="1"/>
    </xf>
    <xf numFmtId="0" fontId="6" fillId="7" borderId="6" xfId="0" applyFont="1" applyFill="1" applyBorder="1" applyAlignment="1" applyProtection="1">
      <alignment horizontal="right" vertical="center" wrapText="1"/>
    </xf>
    <xf numFmtId="0" fontId="7" fillId="8" borderId="7" xfId="0" applyFont="1" applyFill="1" applyBorder="1" applyAlignment="1" applyProtection="1">
      <alignment horizontal="right" vertical="center" wrapText="1"/>
    </xf>
    <xf numFmtId="20" fontId="8" fillId="9" borderId="8" xfId="0" applyNumberFormat="1" applyFont="1" applyFill="1" applyBorder="1" applyAlignment="1" applyProtection="1">
      <alignment horizontal="right" vertical="center" wrapText="1"/>
    </xf>
    <xf numFmtId="0" fontId="9" fillId="10" borderId="9" xfId="0" applyFont="1" applyFill="1" applyBorder="1" applyAlignment="1" applyProtection="1">
      <alignment vertical="center" wrapText="1"/>
    </xf>
    <xf numFmtId="0" fontId="10" fillId="11" borderId="10" xfId="0" applyFont="1" applyFill="1" applyBorder="1" applyAlignment="1" applyProtection="1">
      <alignment horizontal="right" vertical="center" wrapText="1"/>
    </xf>
    <xf numFmtId="14" fontId="0" fillId="0" borderId="0" xfId="0" applyNumberFormat="1"/>
    <xf numFmtId="0" fontId="2" fillId="10" borderId="9" xfId="0" applyFont="1" applyFill="1" applyBorder="1" applyAlignment="1" applyProtection="1">
      <alignment vertical="center" wrapText="1"/>
    </xf>
    <xf numFmtId="0" fontId="11" fillId="0" borderId="0" xfId="0" applyFont="1"/>
    <xf numFmtId="0" fontId="1" fillId="2" borderId="11" xfId="0" applyFont="1" applyFill="1" applyBorder="1" applyAlignment="1" applyProtection="1">
      <alignment horizontal="center" vertical="center"/>
    </xf>
    <xf numFmtId="0" fontId="12" fillId="11" borderId="12" xfId="1" applyFont="1" applyFill="1" applyBorder="1" applyAlignment="1">
      <alignment horizontal="right" wrapText="1"/>
    </xf>
    <xf numFmtId="164" fontId="12" fillId="11" borderId="12" xfId="1" applyNumberFormat="1" applyFont="1" applyFill="1" applyBorder="1" applyAlignment="1">
      <alignment horizontal="right" wrapText="1"/>
    </xf>
    <xf numFmtId="0" fontId="12" fillId="11" borderId="12" xfId="1" applyFont="1" applyFill="1" applyBorder="1" applyAlignment="1">
      <alignment wrapText="1"/>
    </xf>
    <xf numFmtId="2" fontId="12" fillId="11" borderId="12" xfId="1" applyNumberFormat="1" applyFont="1" applyFill="1" applyBorder="1" applyAlignment="1">
      <alignment horizontal="right" wrapText="1"/>
    </xf>
    <xf numFmtId="20" fontId="12" fillId="11" borderId="12" xfId="1" applyNumberFormat="1" applyFont="1" applyFill="1" applyBorder="1" applyAlignment="1">
      <alignment horizontal="right" wrapText="1"/>
    </xf>
  </cellXfs>
  <cellStyles count="2">
    <cellStyle name="Normal" xfId="0" builtinId="0"/>
    <cellStyle name="Normal_Extract"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2"/>
  <sheetViews>
    <sheetView tabSelected="1" view="pageBreakPreview" zoomScale="60" zoomScaleNormal="100" workbookViewId="0">
      <selection activeCell="G2" sqref="G2"/>
    </sheetView>
  </sheetViews>
  <sheetFormatPr defaultRowHeight="12.75" x14ac:dyDescent="0.2"/>
  <cols>
    <col min="1" max="1" width="8.28515625" customWidth="1"/>
    <col min="2" max="2" width="22.140625" customWidth="1"/>
    <col min="3" max="3" width="13.85546875" customWidth="1"/>
    <col min="4" max="4" width="25" customWidth="1"/>
    <col min="5" max="5" width="19" customWidth="1"/>
    <col min="6" max="6" width="15.85546875" customWidth="1"/>
    <col min="7" max="7" width="7.85546875" customWidth="1"/>
    <col min="8" max="8" width="15.7109375" customWidth="1"/>
    <col min="9" max="9" width="75.42578125" customWidth="1"/>
    <col min="10" max="10" width="10.42578125" customWidth="1"/>
    <col min="11" max="12" width="13.42578125" customWidth="1"/>
    <col min="13" max="13" width="15.28515625" customWidth="1"/>
    <col min="14" max="14" width="11.28515625" customWidth="1"/>
    <col min="15" max="15" width="31.42578125" customWidth="1"/>
    <col min="16" max="16" width="21.7109375" customWidth="1"/>
    <col min="17" max="17" width="62.5703125" customWidth="1"/>
    <col min="18" max="18" width="16.42578125" customWidth="1"/>
  </cols>
  <sheetData>
    <row r="1" spans="1:19" x14ac:dyDescent="0.2">
      <c r="A1" s="1" t="s">
        <v>0</v>
      </c>
      <c r="B1" s="1" t="s">
        <v>1</v>
      </c>
      <c r="C1" s="1" t="s">
        <v>2</v>
      </c>
      <c r="D1" s="1" t="s">
        <v>3</v>
      </c>
      <c r="E1" s="1" t="s">
        <v>4</v>
      </c>
      <c r="F1" s="1" t="s">
        <v>5</v>
      </c>
      <c r="G1" s="1" t="s">
        <v>517</v>
      </c>
      <c r="H1" s="1" t="s">
        <v>6</v>
      </c>
      <c r="I1" s="1" t="s">
        <v>7</v>
      </c>
      <c r="J1" s="1" t="s">
        <v>8</v>
      </c>
      <c r="K1" s="1" t="s">
        <v>9</v>
      </c>
      <c r="L1" s="1" t="s">
        <v>10</v>
      </c>
      <c r="M1" s="1" t="s">
        <v>11</v>
      </c>
      <c r="N1" s="1" t="s">
        <v>12</v>
      </c>
      <c r="O1" s="1" t="s">
        <v>13</v>
      </c>
      <c r="P1" s="1" t="s">
        <v>14</v>
      </c>
      <c r="Q1" s="1" t="s">
        <v>15</v>
      </c>
      <c r="R1" s="1" t="s">
        <v>16</v>
      </c>
      <c r="S1" s="14" t="s">
        <v>486</v>
      </c>
    </row>
    <row r="2" spans="1:19" ht="51" x14ac:dyDescent="0.2">
      <c r="A2" s="2">
        <v>63</v>
      </c>
      <c r="B2" s="3">
        <v>37639.565277777801</v>
      </c>
      <c r="C2" s="4" t="s">
        <v>17</v>
      </c>
      <c r="D2" s="4" t="s">
        <v>18</v>
      </c>
      <c r="E2" s="5">
        <v>1.05</v>
      </c>
      <c r="F2" s="6">
        <v>0</v>
      </c>
      <c r="G2" s="7">
        <v>50.5</v>
      </c>
      <c r="H2" s="8">
        <v>4.72222222222222E-2</v>
      </c>
      <c r="I2" s="9" t="s">
        <v>19</v>
      </c>
      <c r="J2" s="10" t="b">
        <v>1</v>
      </c>
      <c r="K2" s="4" t="s">
        <v>20</v>
      </c>
      <c r="L2" s="4" t="s">
        <v>21</v>
      </c>
      <c r="M2" s="4" t="s">
        <v>22</v>
      </c>
      <c r="N2" s="10" t="b">
        <v>0</v>
      </c>
      <c r="O2" s="9" t="s">
        <v>23</v>
      </c>
      <c r="P2" s="4" t="s">
        <v>24</v>
      </c>
      <c r="Q2" s="9" t="s">
        <v>25</v>
      </c>
      <c r="R2" s="4" t="s">
        <v>23</v>
      </c>
      <c r="S2">
        <f>YEAR(B2)</f>
        <v>2003</v>
      </c>
    </row>
    <row r="3" spans="1:19" ht="63.75" x14ac:dyDescent="0.2">
      <c r="A3" s="2">
        <v>62</v>
      </c>
      <c r="B3" s="3">
        <v>37680.420138888898</v>
      </c>
      <c r="C3" s="4" t="s">
        <v>26</v>
      </c>
      <c r="D3" s="4" t="s">
        <v>27</v>
      </c>
      <c r="E3" s="5">
        <v>0.88</v>
      </c>
      <c r="F3" s="6">
        <v>32.200000000000003</v>
      </c>
      <c r="G3" s="7">
        <v>28.3</v>
      </c>
      <c r="H3" s="8">
        <v>3.6805555555555598E-2</v>
      </c>
      <c r="I3" s="9" t="s">
        <v>28</v>
      </c>
      <c r="J3" s="10" t="b">
        <v>1</v>
      </c>
      <c r="K3" s="4" t="s">
        <v>29</v>
      </c>
      <c r="L3" s="4" t="s">
        <v>30</v>
      </c>
      <c r="M3" s="4" t="s">
        <v>31</v>
      </c>
      <c r="N3" s="10" t="b">
        <v>0</v>
      </c>
      <c r="O3" s="9" t="s">
        <v>23</v>
      </c>
      <c r="P3" s="4" t="s">
        <v>24</v>
      </c>
      <c r="Q3" s="9" t="s">
        <v>23</v>
      </c>
      <c r="R3" s="4" t="s">
        <v>23</v>
      </c>
      <c r="S3">
        <f t="shared" ref="S3:S66" si="0">YEAR(B3)</f>
        <v>2003</v>
      </c>
    </row>
    <row r="4" spans="1:19" ht="63.75" x14ac:dyDescent="0.2">
      <c r="A4" s="2">
        <v>61</v>
      </c>
      <c r="B4" s="3">
        <v>37695.574305555601</v>
      </c>
      <c r="C4" s="4" t="s">
        <v>32</v>
      </c>
      <c r="D4" s="4" t="s">
        <v>33</v>
      </c>
      <c r="E4" s="5">
        <v>1.83</v>
      </c>
      <c r="F4" s="6">
        <v>14.2</v>
      </c>
      <c r="G4" s="7">
        <v>26</v>
      </c>
      <c r="H4" s="8">
        <v>7.5694444444444398E-2</v>
      </c>
      <c r="I4" s="9" t="s">
        <v>34</v>
      </c>
      <c r="J4" s="10" t="b">
        <v>1</v>
      </c>
      <c r="K4" s="4" t="s">
        <v>20</v>
      </c>
      <c r="L4" s="4" t="s">
        <v>35</v>
      </c>
      <c r="M4" s="4" t="s">
        <v>22</v>
      </c>
      <c r="N4" s="10" t="b">
        <v>0</v>
      </c>
      <c r="O4" s="9" t="s">
        <v>23</v>
      </c>
      <c r="P4" s="4" t="s">
        <v>36</v>
      </c>
      <c r="Q4" s="9" t="s">
        <v>37</v>
      </c>
      <c r="R4" s="4" t="s">
        <v>23</v>
      </c>
      <c r="S4">
        <f t="shared" si="0"/>
        <v>2003</v>
      </c>
    </row>
    <row r="5" spans="1:19" ht="51" x14ac:dyDescent="0.2">
      <c r="A5" s="2">
        <v>60</v>
      </c>
      <c r="B5" s="3">
        <v>37713.862500000003</v>
      </c>
      <c r="C5" s="4" t="s">
        <v>38</v>
      </c>
      <c r="D5" s="4" t="s">
        <v>39</v>
      </c>
      <c r="E5" s="5">
        <v>1.5</v>
      </c>
      <c r="F5" s="6">
        <v>6</v>
      </c>
      <c r="G5" s="7">
        <v>9</v>
      </c>
      <c r="H5" s="8">
        <v>6.25E-2</v>
      </c>
      <c r="I5" s="9" t="s">
        <v>40</v>
      </c>
      <c r="J5" s="10" t="b">
        <v>1</v>
      </c>
      <c r="K5" s="4" t="s">
        <v>20</v>
      </c>
      <c r="L5" s="4" t="s">
        <v>21</v>
      </c>
      <c r="M5" s="4" t="s">
        <v>41</v>
      </c>
      <c r="N5" s="10" t="b">
        <v>0</v>
      </c>
      <c r="O5" s="9" t="s">
        <v>23</v>
      </c>
      <c r="P5" s="4" t="s">
        <v>36</v>
      </c>
      <c r="Q5" s="9" t="s">
        <v>42</v>
      </c>
      <c r="R5" s="4" t="s">
        <v>23</v>
      </c>
      <c r="S5">
        <f t="shared" si="0"/>
        <v>2003</v>
      </c>
    </row>
    <row r="6" spans="1:19" ht="51" x14ac:dyDescent="0.2">
      <c r="A6" s="2">
        <v>59</v>
      </c>
      <c r="B6" s="3">
        <v>37742.5534722222</v>
      </c>
      <c r="C6" s="4" t="s">
        <v>43</v>
      </c>
      <c r="D6" s="4" t="s">
        <v>44</v>
      </c>
      <c r="E6" s="5">
        <v>0.25</v>
      </c>
      <c r="F6" s="6">
        <v>80</v>
      </c>
      <c r="G6" s="7">
        <v>20</v>
      </c>
      <c r="H6" s="8">
        <v>1.0416666666666701E-2</v>
      </c>
      <c r="I6" s="9" t="s">
        <v>45</v>
      </c>
      <c r="J6" s="10" t="b">
        <v>1</v>
      </c>
      <c r="K6" s="4" t="s">
        <v>20</v>
      </c>
      <c r="L6" s="4" t="s">
        <v>21</v>
      </c>
      <c r="M6" s="4" t="s">
        <v>22</v>
      </c>
      <c r="N6" s="10" t="b">
        <v>0</v>
      </c>
      <c r="O6" s="9" t="s">
        <v>23</v>
      </c>
      <c r="P6" s="4" t="s">
        <v>24</v>
      </c>
      <c r="Q6" s="9" t="s">
        <v>42</v>
      </c>
      <c r="R6" s="4" t="s">
        <v>23</v>
      </c>
      <c r="S6">
        <f t="shared" si="0"/>
        <v>2003</v>
      </c>
    </row>
    <row r="7" spans="1:19" ht="25.5" x14ac:dyDescent="0.2">
      <c r="A7" s="2">
        <v>55</v>
      </c>
      <c r="B7" s="3">
        <v>37747.421527777798</v>
      </c>
      <c r="C7" s="4" t="s">
        <v>46</v>
      </c>
      <c r="D7" s="4" t="s">
        <v>47</v>
      </c>
      <c r="E7" s="5">
        <v>0.08</v>
      </c>
      <c r="F7" s="6">
        <v>5</v>
      </c>
      <c r="G7" s="7">
        <v>0.4</v>
      </c>
      <c r="H7" s="8">
        <v>3.4722222222222199E-3</v>
      </c>
      <c r="I7" s="9" t="s">
        <v>48</v>
      </c>
      <c r="J7" s="10" t="b">
        <v>1</v>
      </c>
      <c r="K7" s="4" t="s">
        <v>29</v>
      </c>
      <c r="L7" s="4" t="s">
        <v>21</v>
      </c>
      <c r="M7" s="4" t="s">
        <v>22</v>
      </c>
      <c r="N7" s="10" t="b">
        <v>0</v>
      </c>
      <c r="O7" s="9" t="s">
        <v>23</v>
      </c>
      <c r="P7" s="4" t="s">
        <v>36</v>
      </c>
      <c r="Q7" s="9" t="s">
        <v>42</v>
      </c>
      <c r="R7" s="4" t="s">
        <v>23</v>
      </c>
      <c r="S7">
        <f t="shared" si="0"/>
        <v>2003</v>
      </c>
    </row>
    <row r="8" spans="1:19" ht="38.25" x14ac:dyDescent="0.2">
      <c r="A8" s="2">
        <v>54</v>
      </c>
      <c r="B8" s="3">
        <v>37748.577777777798</v>
      </c>
      <c r="C8" s="4" t="s">
        <v>49</v>
      </c>
      <c r="D8" s="4" t="s">
        <v>50</v>
      </c>
      <c r="E8" s="5">
        <v>0.05</v>
      </c>
      <c r="F8" s="6">
        <v>12</v>
      </c>
      <c r="G8" s="7">
        <v>0.6</v>
      </c>
      <c r="H8" s="8">
        <v>2.0833333333333298E-3</v>
      </c>
      <c r="I8" s="9" t="s">
        <v>51</v>
      </c>
      <c r="J8" s="10" t="b">
        <v>1</v>
      </c>
      <c r="K8" s="4" t="s">
        <v>29</v>
      </c>
      <c r="L8" s="4" t="s">
        <v>21</v>
      </c>
      <c r="M8" s="4" t="s">
        <v>41</v>
      </c>
      <c r="N8" s="10" t="b">
        <v>0</v>
      </c>
      <c r="O8" s="9" t="s">
        <v>23</v>
      </c>
      <c r="P8" s="4" t="s">
        <v>36</v>
      </c>
      <c r="Q8" s="9" t="s">
        <v>42</v>
      </c>
      <c r="R8" s="4" t="s">
        <v>23</v>
      </c>
      <c r="S8">
        <f t="shared" si="0"/>
        <v>2003</v>
      </c>
    </row>
    <row r="9" spans="1:19" ht="25.5" x14ac:dyDescent="0.2">
      <c r="A9" s="2">
        <v>45</v>
      </c>
      <c r="B9" s="3">
        <v>37750.244444444397</v>
      </c>
      <c r="C9" s="4" t="s">
        <v>52</v>
      </c>
      <c r="D9" s="4" t="s">
        <v>53</v>
      </c>
      <c r="E9" s="5">
        <v>1.27</v>
      </c>
      <c r="F9" s="6">
        <v>4</v>
      </c>
      <c r="G9" s="7">
        <v>5</v>
      </c>
      <c r="H9" s="8">
        <v>5.2777777777777798E-2</v>
      </c>
      <c r="I9" s="9" t="s">
        <v>54</v>
      </c>
      <c r="J9" s="10" t="b">
        <v>1</v>
      </c>
      <c r="K9" s="4" t="s">
        <v>55</v>
      </c>
      <c r="L9" s="4" t="s">
        <v>21</v>
      </c>
      <c r="M9" s="4" t="s">
        <v>41</v>
      </c>
      <c r="N9" s="10" t="b">
        <v>0</v>
      </c>
      <c r="O9" s="9" t="s">
        <v>23</v>
      </c>
      <c r="P9" s="4" t="s">
        <v>56</v>
      </c>
      <c r="Q9" s="9" t="s">
        <v>42</v>
      </c>
      <c r="R9" s="4" t="s">
        <v>23</v>
      </c>
      <c r="S9">
        <f t="shared" si="0"/>
        <v>2003</v>
      </c>
    </row>
    <row r="10" spans="1:19" ht="38.25" x14ac:dyDescent="0.2">
      <c r="A10" s="2">
        <v>53</v>
      </c>
      <c r="B10" s="3">
        <v>37774.634722222203</v>
      </c>
      <c r="C10" s="4" t="s">
        <v>57</v>
      </c>
      <c r="D10" s="4" t="s">
        <v>58</v>
      </c>
      <c r="E10" s="5">
        <v>0.62</v>
      </c>
      <c r="F10" s="6">
        <v>11</v>
      </c>
      <c r="G10" s="7">
        <v>6.8</v>
      </c>
      <c r="H10" s="8">
        <v>2.5694444444444402E-2</v>
      </c>
      <c r="I10" s="9" t="s">
        <v>59</v>
      </c>
      <c r="J10" s="10" t="b">
        <v>1</v>
      </c>
      <c r="K10" s="4" t="s">
        <v>20</v>
      </c>
      <c r="L10" s="4" t="s">
        <v>21</v>
      </c>
      <c r="M10" s="4" t="s">
        <v>31</v>
      </c>
      <c r="N10" s="10" t="b">
        <v>0</v>
      </c>
      <c r="O10" s="9" t="s">
        <v>23</v>
      </c>
      <c r="P10" s="4" t="s">
        <v>56</v>
      </c>
      <c r="Q10" s="9" t="s">
        <v>42</v>
      </c>
      <c r="R10" s="4" t="s">
        <v>23</v>
      </c>
      <c r="S10">
        <f t="shared" si="0"/>
        <v>2003</v>
      </c>
    </row>
    <row r="11" spans="1:19" ht="38.25" x14ac:dyDescent="0.2">
      <c r="A11" s="2">
        <v>52</v>
      </c>
      <c r="B11" s="3">
        <v>37788.2902777778</v>
      </c>
      <c r="C11" s="4" t="s">
        <v>60</v>
      </c>
      <c r="D11" s="4" t="s">
        <v>61</v>
      </c>
      <c r="E11" s="5">
        <v>1.95</v>
      </c>
      <c r="F11" s="6">
        <v>5.0999999999999996</v>
      </c>
      <c r="G11" s="7">
        <v>10</v>
      </c>
      <c r="H11" s="8">
        <v>8.1250000000000003E-2</v>
      </c>
      <c r="I11" s="9" t="s">
        <v>62</v>
      </c>
      <c r="J11" s="10" t="b">
        <v>1</v>
      </c>
      <c r="K11" s="4" t="s">
        <v>29</v>
      </c>
      <c r="L11" s="4" t="s">
        <v>63</v>
      </c>
      <c r="M11" s="4" t="s">
        <v>41</v>
      </c>
      <c r="N11" s="10" t="b">
        <v>0</v>
      </c>
      <c r="O11" s="9" t="s">
        <v>23</v>
      </c>
      <c r="P11" s="4" t="s">
        <v>24</v>
      </c>
      <c r="Q11" s="9" t="s">
        <v>42</v>
      </c>
      <c r="R11" s="4" t="s">
        <v>23</v>
      </c>
      <c r="S11">
        <f t="shared" si="0"/>
        <v>2003</v>
      </c>
    </row>
    <row r="12" spans="1:19" ht="38.25" x14ac:dyDescent="0.2">
      <c r="A12" s="2">
        <v>51</v>
      </c>
      <c r="B12" s="3">
        <v>37792.978472222203</v>
      </c>
      <c r="C12" s="4" t="s">
        <v>64</v>
      </c>
      <c r="D12" s="4" t="s">
        <v>65</v>
      </c>
      <c r="E12" s="5">
        <v>2.12</v>
      </c>
      <c r="F12" s="6">
        <v>2.4</v>
      </c>
      <c r="G12" s="7">
        <v>5</v>
      </c>
      <c r="H12" s="8">
        <v>8.8194444444444506E-2</v>
      </c>
      <c r="I12" s="9" t="s">
        <v>66</v>
      </c>
      <c r="J12" s="10" t="b">
        <v>1</v>
      </c>
      <c r="K12" s="4" t="s">
        <v>20</v>
      </c>
      <c r="L12" s="4" t="s">
        <v>21</v>
      </c>
      <c r="M12" s="4" t="s">
        <v>31</v>
      </c>
      <c r="N12" s="10" t="b">
        <v>0</v>
      </c>
      <c r="O12" s="9" t="s">
        <v>23</v>
      </c>
      <c r="P12" s="4" t="s">
        <v>56</v>
      </c>
      <c r="Q12" s="9" t="s">
        <v>42</v>
      </c>
      <c r="R12" s="4" t="s">
        <v>23</v>
      </c>
      <c r="S12">
        <f t="shared" si="0"/>
        <v>2003</v>
      </c>
    </row>
    <row r="13" spans="1:19" ht="63.75" x14ac:dyDescent="0.2">
      <c r="A13" s="2">
        <v>50</v>
      </c>
      <c r="B13" s="3">
        <v>37793.079166666699</v>
      </c>
      <c r="C13" s="4" t="s">
        <v>67</v>
      </c>
      <c r="D13" s="4" t="s">
        <v>65</v>
      </c>
      <c r="E13" s="5">
        <v>3.17</v>
      </c>
      <c r="F13" s="6">
        <v>3.7</v>
      </c>
      <c r="G13" s="7">
        <v>11.7</v>
      </c>
      <c r="H13" s="8">
        <v>0.131944444444444</v>
      </c>
      <c r="I13" s="9" t="s">
        <v>68</v>
      </c>
      <c r="J13" s="10" t="b">
        <v>1</v>
      </c>
      <c r="K13" s="4" t="s">
        <v>20</v>
      </c>
      <c r="L13" s="4" t="s">
        <v>21</v>
      </c>
      <c r="M13" s="4" t="s">
        <v>31</v>
      </c>
      <c r="N13" s="10" t="b">
        <v>0</v>
      </c>
      <c r="O13" s="9" t="s">
        <v>23</v>
      </c>
      <c r="P13" s="4" t="s">
        <v>56</v>
      </c>
      <c r="Q13" s="9" t="s">
        <v>42</v>
      </c>
      <c r="R13" s="4" t="s">
        <v>23</v>
      </c>
      <c r="S13">
        <f t="shared" si="0"/>
        <v>2003</v>
      </c>
    </row>
    <row r="14" spans="1:19" ht="76.5" x14ac:dyDescent="0.2">
      <c r="A14" s="2">
        <v>49</v>
      </c>
      <c r="B14" s="3">
        <v>37823.311805555597</v>
      </c>
      <c r="C14" s="4" t="s">
        <v>69</v>
      </c>
      <c r="D14" s="4" t="s">
        <v>70</v>
      </c>
      <c r="E14" s="5">
        <v>0.68</v>
      </c>
      <c r="F14" s="6">
        <v>51</v>
      </c>
      <c r="G14" s="7">
        <v>34.700000000000003</v>
      </c>
      <c r="H14" s="8">
        <v>2.8472222222222201E-2</v>
      </c>
      <c r="I14" s="9" t="s">
        <v>71</v>
      </c>
      <c r="J14" s="10" t="b">
        <v>1</v>
      </c>
      <c r="K14" s="4" t="s">
        <v>72</v>
      </c>
      <c r="L14" s="4" t="s">
        <v>73</v>
      </c>
      <c r="M14" s="4" t="s">
        <v>22</v>
      </c>
      <c r="N14" s="10" t="b">
        <v>0</v>
      </c>
      <c r="O14" s="9" t="s">
        <v>23</v>
      </c>
      <c r="P14" s="4" t="s">
        <v>24</v>
      </c>
      <c r="Q14" s="9" t="s">
        <v>42</v>
      </c>
      <c r="R14" s="4" t="s">
        <v>23</v>
      </c>
      <c r="S14">
        <f t="shared" si="0"/>
        <v>2003</v>
      </c>
    </row>
    <row r="15" spans="1:19" ht="63.75" x14ac:dyDescent="0.2">
      <c r="A15" s="2">
        <v>48</v>
      </c>
      <c r="B15" s="3">
        <v>37878.638888888898</v>
      </c>
      <c r="C15" s="4" t="s">
        <v>74</v>
      </c>
      <c r="D15" s="4" t="s">
        <v>75</v>
      </c>
      <c r="E15" s="5">
        <v>1.2</v>
      </c>
      <c r="F15" s="6">
        <v>40</v>
      </c>
      <c r="G15" s="7">
        <v>48</v>
      </c>
      <c r="H15" s="8">
        <v>0.05</v>
      </c>
      <c r="I15" s="9" t="s">
        <v>76</v>
      </c>
      <c r="J15" s="10" t="b">
        <v>1</v>
      </c>
      <c r="K15" s="4" t="s">
        <v>29</v>
      </c>
      <c r="L15" s="4" t="s">
        <v>21</v>
      </c>
      <c r="M15" s="4" t="s">
        <v>41</v>
      </c>
      <c r="N15" s="10" t="b">
        <v>0</v>
      </c>
      <c r="O15" s="9" t="s">
        <v>23</v>
      </c>
      <c r="P15" s="4" t="s">
        <v>24</v>
      </c>
      <c r="Q15" s="9" t="s">
        <v>42</v>
      </c>
      <c r="R15" s="4" t="s">
        <v>23</v>
      </c>
      <c r="S15">
        <f t="shared" si="0"/>
        <v>2003</v>
      </c>
    </row>
    <row r="16" spans="1:19" ht="51" x14ac:dyDescent="0.2">
      <c r="A16" s="2">
        <v>47</v>
      </c>
      <c r="B16" s="3">
        <v>37919.540972222203</v>
      </c>
      <c r="C16" s="4" t="s">
        <v>77</v>
      </c>
      <c r="D16" s="4" t="s">
        <v>78</v>
      </c>
      <c r="E16" s="5">
        <v>1.61</v>
      </c>
      <c r="F16" s="6">
        <v>32.299999999999997</v>
      </c>
      <c r="G16" s="7">
        <v>52</v>
      </c>
      <c r="H16" s="8">
        <v>6.7361111111111094E-2</v>
      </c>
      <c r="I16" s="9" t="s">
        <v>79</v>
      </c>
      <c r="J16" s="10" t="b">
        <v>1</v>
      </c>
      <c r="K16" s="4" t="s">
        <v>20</v>
      </c>
      <c r="L16" s="4" t="s">
        <v>80</v>
      </c>
      <c r="M16" s="4" t="s">
        <v>31</v>
      </c>
      <c r="N16" s="10" t="b">
        <v>0</v>
      </c>
      <c r="O16" s="9" t="s">
        <v>23</v>
      </c>
      <c r="P16" s="4" t="s">
        <v>24</v>
      </c>
      <c r="Q16" s="9" t="s">
        <v>81</v>
      </c>
      <c r="R16" s="4" t="s">
        <v>23</v>
      </c>
      <c r="S16">
        <f t="shared" si="0"/>
        <v>2003</v>
      </c>
    </row>
    <row r="17" spans="1:19" ht="51" x14ac:dyDescent="0.2">
      <c r="A17" s="2">
        <v>58</v>
      </c>
      <c r="B17" s="3">
        <v>37977.179861111101</v>
      </c>
      <c r="C17" s="4" t="s">
        <v>82</v>
      </c>
      <c r="D17" s="4" t="s">
        <v>83</v>
      </c>
      <c r="E17" s="5">
        <v>2</v>
      </c>
      <c r="F17" s="6">
        <v>3</v>
      </c>
      <c r="G17" s="7">
        <v>6</v>
      </c>
      <c r="H17" s="8">
        <v>8.3333333333333301E-2</v>
      </c>
      <c r="I17" s="9" t="s">
        <v>84</v>
      </c>
      <c r="J17" s="10" t="b">
        <v>1</v>
      </c>
      <c r="K17" s="4" t="s">
        <v>20</v>
      </c>
      <c r="L17" s="4" t="s">
        <v>21</v>
      </c>
      <c r="M17" s="4" t="s">
        <v>22</v>
      </c>
      <c r="N17" s="10" t="b">
        <v>0</v>
      </c>
      <c r="O17" s="9" t="s">
        <v>23</v>
      </c>
      <c r="P17" s="4" t="s">
        <v>24</v>
      </c>
      <c r="Q17" s="9" t="s">
        <v>85</v>
      </c>
      <c r="R17" s="4" t="s">
        <v>23</v>
      </c>
      <c r="S17">
        <f t="shared" si="0"/>
        <v>2003</v>
      </c>
    </row>
    <row r="18" spans="1:19" ht="25.5" x14ac:dyDescent="0.2">
      <c r="A18" s="2">
        <v>57</v>
      </c>
      <c r="B18" s="3">
        <v>37980.193749999999</v>
      </c>
      <c r="C18" s="4" t="s">
        <v>86</v>
      </c>
      <c r="D18" s="4" t="s">
        <v>87</v>
      </c>
      <c r="E18" s="5">
        <v>1.8</v>
      </c>
      <c r="F18" s="6">
        <v>2.6</v>
      </c>
      <c r="G18" s="7">
        <v>4.7</v>
      </c>
      <c r="H18" s="8">
        <v>7.4999999999999997E-2</v>
      </c>
      <c r="I18" s="9" t="s">
        <v>88</v>
      </c>
      <c r="J18" s="10" t="b">
        <v>1</v>
      </c>
      <c r="K18" s="4" t="s">
        <v>20</v>
      </c>
      <c r="L18" s="4" t="s">
        <v>21</v>
      </c>
      <c r="M18" s="4" t="s">
        <v>22</v>
      </c>
      <c r="N18" s="10" t="b">
        <v>0</v>
      </c>
      <c r="O18" s="9" t="s">
        <v>23</v>
      </c>
      <c r="P18" s="4" t="s">
        <v>36</v>
      </c>
      <c r="Q18" s="9" t="s">
        <v>85</v>
      </c>
      <c r="R18" s="4" t="s">
        <v>23</v>
      </c>
      <c r="S18">
        <f t="shared" si="0"/>
        <v>2003</v>
      </c>
    </row>
    <row r="19" spans="1:19" ht="76.5" x14ac:dyDescent="0.2">
      <c r="A19" s="2">
        <v>56</v>
      </c>
      <c r="B19" s="3">
        <v>37980.856249999997</v>
      </c>
      <c r="C19" s="4" t="s">
        <v>89</v>
      </c>
      <c r="D19" s="4" t="s">
        <v>90</v>
      </c>
      <c r="E19" s="5">
        <v>0.1</v>
      </c>
      <c r="F19" s="6">
        <v>0.7</v>
      </c>
      <c r="G19" s="7">
        <v>0.7</v>
      </c>
      <c r="H19" s="8">
        <v>4.1666666666666701E-3</v>
      </c>
      <c r="I19" s="9" t="s">
        <v>91</v>
      </c>
      <c r="J19" s="10" t="b">
        <v>1</v>
      </c>
      <c r="K19" s="4" t="s">
        <v>20</v>
      </c>
      <c r="L19" s="4" t="s">
        <v>21</v>
      </c>
      <c r="M19" s="4" t="s">
        <v>22</v>
      </c>
      <c r="N19" s="10" t="b">
        <v>0</v>
      </c>
      <c r="O19" s="9" t="s">
        <v>23</v>
      </c>
      <c r="P19" s="4" t="s">
        <v>24</v>
      </c>
      <c r="Q19" s="9" t="s">
        <v>85</v>
      </c>
      <c r="R19" s="4" t="s">
        <v>23</v>
      </c>
      <c r="S19">
        <f t="shared" si="0"/>
        <v>2003</v>
      </c>
    </row>
    <row r="20" spans="1:19" ht="63.75" x14ac:dyDescent="0.2">
      <c r="A20" s="2">
        <v>46</v>
      </c>
      <c r="B20" s="3">
        <v>37984.806250000001</v>
      </c>
      <c r="C20" s="4" t="s">
        <v>92</v>
      </c>
      <c r="D20" s="4" t="s">
        <v>93</v>
      </c>
      <c r="E20" s="5">
        <v>0.41</v>
      </c>
      <c r="F20" s="6">
        <v>0</v>
      </c>
      <c r="G20" s="7">
        <v>40.07</v>
      </c>
      <c r="H20" s="8">
        <v>1.7361111111111101E-2</v>
      </c>
      <c r="I20" s="9" t="s">
        <v>94</v>
      </c>
      <c r="J20" s="10" t="b">
        <v>1</v>
      </c>
      <c r="K20" s="4" t="s">
        <v>55</v>
      </c>
      <c r="L20" s="4" t="s">
        <v>21</v>
      </c>
      <c r="M20" s="4" t="s">
        <v>41</v>
      </c>
      <c r="N20" s="10" t="b">
        <v>0</v>
      </c>
      <c r="O20" s="9" t="s">
        <v>23</v>
      </c>
      <c r="P20" s="4" t="s">
        <v>95</v>
      </c>
      <c r="Q20" s="9" t="s">
        <v>96</v>
      </c>
      <c r="R20" s="4" t="s">
        <v>23</v>
      </c>
      <c r="S20">
        <f t="shared" si="0"/>
        <v>2003</v>
      </c>
    </row>
    <row r="21" spans="1:19" ht="51" x14ac:dyDescent="0.2">
      <c r="A21" s="2">
        <v>44</v>
      </c>
      <c r="B21" s="3">
        <v>38065.724999999999</v>
      </c>
      <c r="C21" s="4" t="s">
        <v>97</v>
      </c>
      <c r="D21" s="4" t="s">
        <v>58</v>
      </c>
      <c r="E21" s="5">
        <v>0.85</v>
      </c>
      <c r="F21" s="6">
        <v>9</v>
      </c>
      <c r="G21" s="7">
        <v>7.65</v>
      </c>
      <c r="H21" s="8">
        <v>3.54166666666667E-2</v>
      </c>
      <c r="I21" s="9" t="s">
        <v>98</v>
      </c>
      <c r="J21" s="10" t="b">
        <v>1</v>
      </c>
      <c r="K21" s="4" t="s">
        <v>55</v>
      </c>
      <c r="L21" s="4" t="s">
        <v>21</v>
      </c>
      <c r="M21" s="4" t="s">
        <v>31</v>
      </c>
      <c r="N21" s="10" t="b">
        <v>0</v>
      </c>
      <c r="O21" s="9" t="s">
        <v>23</v>
      </c>
      <c r="P21" s="4" t="s">
        <v>56</v>
      </c>
      <c r="Q21" s="9" t="s">
        <v>42</v>
      </c>
      <c r="R21" s="4" t="s">
        <v>23</v>
      </c>
      <c r="S21">
        <f t="shared" si="0"/>
        <v>2004</v>
      </c>
    </row>
    <row r="22" spans="1:19" ht="63.75" x14ac:dyDescent="0.2">
      <c r="A22" s="2">
        <v>43</v>
      </c>
      <c r="B22" s="3">
        <v>38071.3125</v>
      </c>
      <c r="C22" s="4" t="s">
        <v>99</v>
      </c>
      <c r="D22" s="4" t="s">
        <v>100</v>
      </c>
      <c r="E22" s="5">
        <v>0.18</v>
      </c>
      <c r="F22" s="6">
        <v>5.0999999999999996</v>
      </c>
      <c r="G22" s="7">
        <v>0.92</v>
      </c>
      <c r="H22" s="8">
        <v>7.6388888888888904E-3</v>
      </c>
      <c r="I22" s="9" t="s">
        <v>101</v>
      </c>
      <c r="J22" s="10" t="b">
        <v>1</v>
      </c>
      <c r="K22" s="4" t="s">
        <v>20</v>
      </c>
      <c r="L22" s="4" t="s">
        <v>21</v>
      </c>
      <c r="M22" s="4" t="s">
        <v>41</v>
      </c>
      <c r="N22" s="10" t="b">
        <v>0</v>
      </c>
      <c r="O22" s="9" t="s">
        <v>23</v>
      </c>
      <c r="P22" s="4" t="s">
        <v>36</v>
      </c>
      <c r="Q22" s="9" t="s">
        <v>42</v>
      </c>
      <c r="R22" s="4" t="s">
        <v>23</v>
      </c>
      <c r="S22">
        <f t="shared" si="0"/>
        <v>2004</v>
      </c>
    </row>
    <row r="23" spans="1:19" ht="114.75" x14ac:dyDescent="0.2">
      <c r="A23" s="2">
        <v>42</v>
      </c>
      <c r="B23" s="3">
        <v>38168.152777777803</v>
      </c>
      <c r="C23" s="4" t="s">
        <v>102</v>
      </c>
      <c r="D23" s="4" t="s">
        <v>103</v>
      </c>
      <c r="E23" s="5">
        <v>2</v>
      </c>
      <c r="F23" s="6">
        <v>133</v>
      </c>
      <c r="G23" s="7">
        <v>266</v>
      </c>
      <c r="H23" s="8">
        <v>8.3333333333333301E-2</v>
      </c>
      <c r="I23" s="9" t="s">
        <v>104</v>
      </c>
      <c r="J23" s="10" t="b">
        <v>1</v>
      </c>
      <c r="K23" s="4" t="s">
        <v>20</v>
      </c>
      <c r="L23" s="4" t="s">
        <v>63</v>
      </c>
      <c r="M23" s="4" t="s">
        <v>41</v>
      </c>
      <c r="N23" s="10" t="b">
        <v>0</v>
      </c>
      <c r="O23" s="9" t="s">
        <v>23</v>
      </c>
      <c r="P23" s="4" t="s">
        <v>105</v>
      </c>
      <c r="Q23" s="9" t="s">
        <v>106</v>
      </c>
      <c r="R23" s="4" t="s">
        <v>23</v>
      </c>
      <c r="S23">
        <f t="shared" si="0"/>
        <v>2004</v>
      </c>
    </row>
    <row r="24" spans="1:19" ht="51" x14ac:dyDescent="0.2">
      <c r="A24" s="2">
        <v>41</v>
      </c>
      <c r="B24" s="3">
        <v>38229.579861111102</v>
      </c>
      <c r="C24" s="4" t="s">
        <v>107</v>
      </c>
      <c r="D24" s="4" t="s">
        <v>108</v>
      </c>
      <c r="E24" s="5">
        <v>0.16</v>
      </c>
      <c r="F24" s="6">
        <v>1</v>
      </c>
      <c r="G24" s="7">
        <v>0.16</v>
      </c>
      <c r="H24" s="8">
        <v>6.9444444444444397E-3</v>
      </c>
      <c r="I24" s="9" t="s">
        <v>109</v>
      </c>
      <c r="J24" s="10" t="b">
        <v>1</v>
      </c>
      <c r="K24" s="4" t="s">
        <v>29</v>
      </c>
      <c r="L24" s="4" t="s">
        <v>21</v>
      </c>
      <c r="M24" s="4" t="s">
        <v>41</v>
      </c>
      <c r="N24" s="10" t="b">
        <v>0</v>
      </c>
      <c r="O24" s="9" t="s">
        <v>23</v>
      </c>
      <c r="P24" s="4" t="s">
        <v>110</v>
      </c>
      <c r="Q24" s="9" t="s">
        <v>42</v>
      </c>
      <c r="R24" s="4" t="s">
        <v>23</v>
      </c>
      <c r="S24">
        <f t="shared" si="0"/>
        <v>2004</v>
      </c>
    </row>
    <row r="25" spans="1:19" ht="38.25" x14ac:dyDescent="0.2">
      <c r="A25" s="2">
        <v>40</v>
      </c>
      <c r="B25" s="3">
        <v>38246.243055555598</v>
      </c>
      <c r="C25" s="4" t="s">
        <v>111</v>
      </c>
      <c r="D25" s="4" t="s">
        <v>112</v>
      </c>
      <c r="E25" s="5">
        <v>0.15</v>
      </c>
      <c r="F25" s="6">
        <v>5</v>
      </c>
      <c r="G25" s="7">
        <v>0.75</v>
      </c>
      <c r="H25" s="8">
        <v>6.2500000000000003E-3</v>
      </c>
      <c r="I25" s="9" t="s">
        <v>113</v>
      </c>
      <c r="J25" s="10" t="b">
        <v>1</v>
      </c>
      <c r="K25" s="4" t="s">
        <v>20</v>
      </c>
      <c r="L25" s="4" t="s">
        <v>21</v>
      </c>
      <c r="M25" s="4" t="s">
        <v>22</v>
      </c>
      <c r="N25" s="10" t="b">
        <v>0</v>
      </c>
      <c r="O25" s="9" t="s">
        <v>23</v>
      </c>
      <c r="P25" s="4" t="s">
        <v>36</v>
      </c>
      <c r="Q25" s="9" t="s">
        <v>42</v>
      </c>
      <c r="R25" s="4" t="s">
        <v>23</v>
      </c>
      <c r="S25">
        <f t="shared" si="0"/>
        <v>2004</v>
      </c>
    </row>
    <row r="26" spans="1:19" ht="38.25" x14ac:dyDescent="0.2">
      <c r="A26" s="2">
        <v>39</v>
      </c>
      <c r="B26" s="3">
        <v>38295.786805555603</v>
      </c>
      <c r="C26" s="4" t="s">
        <v>114</v>
      </c>
      <c r="D26" s="4" t="s">
        <v>115</v>
      </c>
      <c r="E26" s="5">
        <v>1</v>
      </c>
      <c r="F26" s="6">
        <v>9</v>
      </c>
      <c r="G26" s="7">
        <v>9</v>
      </c>
      <c r="H26" s="8">
        <v>4.1666666666666699E-2</v>
      </c>
      <c r="I26" s="9" t="s">
        <v>116</v>
      </c>
      <c r="J26" s="10" t="b">
        <v>1</v>
      </c>
      <c r="K26" s="4" t="s">
        <v>20</v>
      </c>
      <c r="L26" s="4" t="s">
        <v>73</v>
      </c>
      <c r="M26" s="4" t="s">
        <v>31</v>
      </c>
      <c r="N26" s="10" t="b">
        <v>0</v>
      </c>
      <c r="O26" s="9" t="s">
        <v>23</v>
      </c>
      <c r="P26" s="4" t="s">
        <v>56</v>
      </c>
      <c r="Q26" s="9" t="s">
        <v>42</v>
      </c>
      <c r="R26" s="4" t="s">
        <v>23</v>
      </c>
      <c r="S26">
        <f t="shared" si="0"/>
        <v>2004</v>
      </c>
    </row>
    <row r="27" spans="1:19" ht="38.25" x14ac:dyDescent="0.2">
      <c r="A27" s="2">
        <v>38</v>
      </c>
      <c r="B27" s="3">
        <v>38316.308333333298</v>
      </c>
      <c r="C27" s="4" t="s">
        <v>117</v>
      </c>
      <c r="D27" s="4" t="s">
        <v>118</v>
      </c>
      <c r="E27" s="5">
        <v>0.12</v>
      </c>
      <c r="F27" s="6">
        <v>2.5</v>
      </c>
      <c r="G27" s="7">
        <v>0.28999999999999998</v>
      </c>
      <c r="H27" s="8">
        <v>4.8611111111111103E-3</v>
      </c>
      <c r="I27" s="9" t="s">
        <v>119</v>
      </c>
      <c r="J27" s="10" t="b">
        <v>1</v>
      </c>
      <c r="K27" s="4" t="s">
        <v>29</v>
      </c>
      <c r="L27" s="4" t="s">
        <v>21</v>
      </c>
      <c r="M27" s="4" t="s">
        <v>31</v>
      </c>
      <c r="N27" s="10" t="b">
        <v>0</v>
      </c>
      <c r="O27" s="9" t="s">
        <v>23</v>
      </c>
      <c r="P27" s="4" t="s">
        <v>24</v>
      </c>
      <c r="Q27" s="9" t="s">
        <v>42</v>
      </c>
      <c r="R27" s="4" t="s">
        <v>23</v>
      </c>
      <c r="S27">
        <f t="shared" si="0"/>
        <v>2004</v>
      </c>
    </row>
    <row r="28" spans="1:19" ht="102" x14ac:dyDescent="0.2">
      <c r="A28" s="2">
        <v>37</v>
      </c>
      <c r="B28" s="3">
        <v>38372.521527777797</v>
      </c>
      <c r="C28" s="4" t="s">
        <v>120</v>
      </c>
      <c r="D28" s="4" t="s">
        <v>121</v>
      </c>
      <c r="E28" s="5">
        <v>2</v>
      </c>
      <c r="F28" s="6">
        <v>7.5</v>
      </c>
      <c r="G28" s="7">
        <v>13.4</v>
      </c>
      <c r="H28" s="8">
        <v>8.3333333333333301E-2</v>
      </c>
      <c r="I28" s="9" t="s">
        <v>122</v>
      </c>
      <c r="J28" s="10" t="b">
        <v>1</v>
      </c>
      <c r="K28" s="4" t="s">
        <v>20</v>
      </c>
      <c r="L28" s="4" t="s">
        <v>21</v>
      </c>
      <c r="M28" s="4" t="s">
        <v>31</v>
      </c>
      <c r="N28" s="10" t="b">
        <v>0</v>
      </c>
      <c r="O28" s="9" t="s">
        <v>23</v>
      </c>
      <c r="P28" s="4" t="s">
        <v>36</v>
      </c>
      <c r="Q28" s="9" t="s">
        <v>123</v>
      </c>
      <c r="R28" s="4" t="s">
        <v>23</v>
      </c>
      <c r="S28">
        <f t="shared" si="0"/>
        <v>2005</v>
      </c>
    </row>
    <row r="29" spans="1:19" ht="51" x14ac:dyDescent="0.2">
      <c r="A29" s="2">
        <v>31</v>
      </c>
      <c r="B29" s="3">
        <v>38414.84375</v>
      </c>
      <c r="C29" s="4" t="s">
        <v>124</v>
      </c>
      <c r="D29" s="4" t="s">
        <v>125</v>
      </c>
      <c r="E29" s="5">
        <v>4.58</v>
      </c>
      <c r="F29" s="6">
        <v>1</v>
      </c>
      <c r="G29" s="7">
        <v>4.58</v>
      </c>
      <c r="H29" s="8">
        <v>0.19097222222222199</v>
      </c>
      <c r="I29" s="9" t="s">
        <v>126</v>
      </c>
      <c r="J29" s="10" t="b">
        <v>1</v>
      </c>
      <c r="K29" s="4" t="s">
        <v>20</v>
      </c>
      <c r="L29" s="4" t="s">
        <v>21</v>
      </c>
      <c r="M29" s="4" t="s">
        <v>41</v>
      </c>
      <c r="N29" s="10" t="b">
        <v>0</v>
      </c>
      <c r="O29" s="9" t="s">
        <v>23</v>
      </c>
      <c r="P29" s="4" t="s">
        <v>36</v>
      </c>
      <c r="Q29" s="9" t="s">
        <v>42</v>
      </c>
      <c r="R29" s="4" t="s">
        <v>23</v>
      </c>
      <c r="S29">
        <f t="shared" si="0"/>
        <v>2005</v>
      </c>
    </row>
    <row r="30" spans="1:19" ht="38.25" x14ac:dyDescent="0.2">
      <c r="A30" s="2">
        <v>32</v>
      </c>
      <c r="B30" s="3">
        <v>38487.275000000001</v>
      </c>
      <c r="C30" s="4" t="s">
        <v>127</v>
      </c>
      <c r="D30" s="4" t="s">
        <v>128</v>
      </c>
      <c r="E30" s="5">
        <v>0.34</v>
      </c>
      <c r="F30" s="6">
        <v>14</v>
      </c>
      <c r="G30" s="7">
        <v>4.83</v>
      </c>
      <c r="H30" s="8">
        <v>1.38888888888889E-2</v>
      </c>
      <c r="I30" s="9" t="s">
        <v>129</v>
      </c>
      <c r="J30" s="10" t="b">
        <v>1</v>
      </c>
      <c r="K30" s="4" t="s">
        <v>29</v>
      </c>
      <c r="L30" s="4" t="s">
        <v>21</v>
      </c>
      <c r="M30" s="4" t="s">
        <v>41</v>
      </c>
      <c r="N30" s="10" t="b">
        <v>0</v>
      </c>
      <c r="O30" s="9" t="s">
        <v>23</v>
      </c>
      <c r="P30" s="4" t="s">
        <v>36</v>
      </c>
      <c r="Q30" s="9" t="s">
        <v>42</v>
      </c>
      <c r="R30" s="4" t="s">
        <v>23</v>
      </c>
      <c r="S30">
        <f t="shared" si="0"/>
        <v>2005</v>
      </c>
    </row>
    <row r="31" spans="1:19" ht="38.25" x14ac:dyDescent="0.2">
      <c r="A31" s="2">
        <v>33</v>
      </c>
      <c r="B31" s="3">
        <v>38492.331944444399</v>
      </c>
      <c r="C31" s="4" t="s">
        <v>130</v>
      </c>
      <c r="D31" s="4" t="s">
        <v>131</v>
      </c>
      <c r="E31" s="5">
        <v>7.0000000000000007E-2</v>
      </c>
      <c r="F31" s="6">
        <v>7.5</v>
      </c>
      <c r="G31" s="7">
        <v>0.52500000000000002</v>
      </c>
      <c r="H31" s="8">
        <v>2.7777777777777801E-3</v>
      </c>
      <c r="I31" s="9" t="s">
        <v>132</v>
      </c>
      <c r="J31" s="10" t="b">
        <v>1</v>
      </c>
      <c r="K31" s="4" t="s">
        <v>29</v>
      </c>
      <c r="L31" s="4" t="s">
        <v>21</v>
      </c>
      <c r="M31" s="4" t="s">
        <v>31</v>
      </c>
      <c r="N31" s="10" t="b">
        <v>0</v>
      </c>
      <c r="O31" s="9" t="s">
        <v>23</v>
      </c>
      <c r="P31" s="4" t="s">
        <v>110</v>
      </c>
      <c r="Q31" s="9" t="s">
        <v>42</v>
      </c>
      <c r="R31" s="4" t="s">
        <v>23</v>
      </c>
      <c r="S31">
        <f t="shared" si="0"/>
        <v>2005</v>
      </c>
    </row>
    <row r="32" spans="1:19" ht="76.5" x14ac:dyDescent="0.2">
      <c r="A32" s="2">
        <v>34</v>
      </c>
      <c r="B32" s="3">
        <v>38549.551388888904</v>
      </c>
      <c r="C32" s="4" t="s">
        <v>133</v>
      </c>
      <c r="D32" s="4" t="s">
        <v>134</v>
      </c>
      <c r="E32" s="5">
        <v>0.19</v>
      </c>
      <c r="F32" s="6">
        <v>10</v>
      </c>
      <c r="G32" s="7">
        <v>1.68</v>
      </c>
      <c r="H32" s="8">
        <v>2.2222222222222199E-2</v>
      </c>
      <c r="I32" s="9" t="s">
        <v>135</v>
      </c>
      <c r="J32" s="10" t="b">
        <v>1</v>
      </c>
      <c r="K32" s="4" t="s">
        <v>20</v>
      </c>
      <c r="L32" s="4" t="s">
        <v>73</v>
      </c>
      <c r="M32" s="4" t="s">
        <v>22</v>
      </c>
      <c r="N32" s="10" t="b">
        <v>0</v>
      </c>
      <c r="O32" s="9" t="s">
        <v>23</v>
      </c>
      <c r="P32" s="4" t="s">
        <v>24</v>
      </c>
      <c r="Q32" s="9" t="s">
        <v>42</v>
      </c>
      <c r="R32" s="4" t="s">
        <v>23</v>
      </c>
      <c r="S32">
        <f t="shared" si="0"/>
        <v>2005</v>
      </c>
    </row>
    <row r="33" spans="1:19" ht="76.5" x14ac:dyDescent="0.2">
      <c r="A33" s="2">
        <v>35</v>
      </c>
      <c r="B33" s="3">
        <v>38558.438194444403</v>
      </c>
      <c r="C33" s="4" t="s">
        <v>136</v>
      </c>
      <c r="D33" s="4" t="s">
        <v>137</v>
      </c>
      <c r="E33" s="5">
        <v>0.61699999999999999</v>
      </c>
      <c r="F33" s="6">
        <v>20</v>
      </c>
      <c r="G33" s="7">
        <v>12</v>
      </c>
      <c r="H33" s="8">
        <v>2.5694444444444402E-2</v>
      </c>
      <c r="I33" s="9" t="s">
        <v>138</v>
      </c>
      <c r="J33" s="10" t="b">
        <v>1</v>
      </c>
      <c r="K33" s="4" t="s">
        <v>12</v>
      </c>
      <c r="L33" s="4" t="s">
        <v>21</v>
      </c>
      <c r="M33" s="4" t="s">
        <v>22</v>
      </c>
      <c r="N33" s="10" t="b">
        <v>1</v>
      </c>
      <c r="O33" s="9" t="s">
        <v>23</v>
      </c>
      <c r="P33" s="4" t="s">
        <v>36</v>
      </c>
      <c r="Q33" s="9" t="s">
        <v>42</v>
      </c>
      <c r="R33" s="4" t="s">
        <v>23</v>
      </c>
      <c r="S33">
        <f t="shared" si="0"/>
        <v>2005</v>
      </c>
    </row>
    <row r="34" spans="1:19" ht="63.75" x14ac:dyDescent="0.2">
      <c r="A34" s="2">
        <v>36</v>
      </c>
      <c r="B34" s="3">
        <v>38666.5715277778</v>
      </c>
      <c r="C34" s="4" t="s">
        <v>139</v>
      </c>
      <c r="D34" s="4" t="s">
        <v>140</v>
      </c>
      <c r="E34" s="5">
        <v>3.91</v>
      </c>
      <c r="F34" s="6">
        <v>0.5</v>
      </c>
      <c r="G34" s="7">
        <v>1.96</v>
      </c>
      <c r="H34" s="8">
        <v>0.163194444444444</v>
      </c>
      <c r="I34" s="9" t="s">
        <v>141</v>
      </c>
      <c r="J34" s="10" t="b">
        <v>1</v>
      </c>
      <c r="K34" s="4" t="s">
        <v>20</v>
      </c>
      <c r="L34" s="4" t="s">
        <v>21</v>
      </c>
      <c r="M34" s="4" t="s">
        <v>41</v>
      </c>
      <c r="N34" s="10" t="b">
        <v>0</v>
      </c>
      <c r="O34" s="9" t="s">
        <v>23</v>
      </c>
      <c r="P34" s="4" t="s">
        <v>36</v>
      </c>
      <c r="Q34" s="9" t="s">
        <v>42</v>
      </c>
      <c r="R34" s="4" t="s">
        <v>23</v>
      </c>
      <c r="S34">
        <f t="shared" si="0"/>
        <v>2005</v>
      </c>
    </row>
    <row r="35" spans="1:19" ht="51" x14ac:dyDescent="0.2">
      <c r="A35" s="2">
        <v>30</v>
      </c>
      <c r="B35" s="3">
        <v>38696.8305555556</v>
      </c>
      <c r="C35" s="4" t="s">
        <v>142</v>
      </c>
      <c r="D35" s="4" t="s">
        <v>143</v>
      </c>
      <c r="E35" s="5">
        <v>1.65</v>
      </c>
      <c r="F35" s="6">
        <v>5.5</v>
      </c>
      <c r="G35" s="7">
        <v>9.0500000000000007</v>
      </c>
      <c r="H35" s="8">
        <v>6.8750000000000006E-2</v>
      </c>
      <c r="I35" s="9" t="s">
        <v>144</v>
      </c>
      <c r="J35" s="10" t="b">
        <v>1</v>
      </c>
      <c r="K35" s="4" t="s">
        <v>55</v>
      </c>
      <c r="L35" s="4" t="s">
        <v>21</v>
      </c>
      <c r="M35" s="4" t="s">
        <v>31</v>
      </c>
      <c r="N35" s="10" t="b">
        <v>0</v>
      </c>
      <c r="O35" s="9" t="s">
        <v>23</v>
      </c>
      <c r="P35" s="4" t="s">
        <v>36</v>
      </c>
      <c r="Q35" s="9" t="s">
        <v>42</v>
      </c>
      <c r="R35" s="4" t="s">
        <v>23</v>
      </c>
      <c r="S35">
        <f t="shared" si="0"/>
        <v>2005</v>
      </c>
    </row>
    <row r="36" spans="1:19" ht="63.75" x14ac:dyDescent="0.2">
      <c r="A36" s="2">
        <v>38</v>
      </c>
      <c r="B36" s="3">
        <v>38703.188194444403</v>
      </c>
      <c r="C36" s="4" t="s">
        <v>145</v>
      </c>
      <c r="D36" s="4" t="s">
        <v>146</v>
      </c>
      <c r="E36" s="5">
        <v>3.45</v>
      </c>
      <c r="F36" s="6">
        <v>1</v>
      </c>
      <c r="G36" s="7">
        <v>3</v>
      </c>
      <c r="H36" s="8">
        <v>0.14374999999999999</v>
      </c>
      <c r="I36" s="9" t="s">
        <v>147</v>
      </c>
      <c r="J36" s="10" t="b">
        <v>1</v>
      </c>
      <c r="K36" s="4" t="s">
        <v>29</v>
      </c>
      <c r="L36" s="4" t="s">
        <v>73</v>
      </c>
      <c r="M36" s="4" t="s">
        <v>22</v>
      </c>
      <c r="N36" s="10" t="b">
        <v>0</v>
      </c>
      <c r="O36" s="9" t="s">
        <v>23</v>
      </c>
      <c r="P36" s="4" t="s">
        <v>36</v>
      </c>
      <c r="Q36" s="9" t="s">
        <v>42</v>
      </c>
      <c r="R36" s="4" t="s">
        <v>23</v>
      </c>
      <c r="S36">
        <f t="shared" si="0"/>
        <v>2005</v>
      </c>
    </row>
    <row r="37" spans="1:19" ht="51" x14ac:dyDescent="0.2">
      <c r="A37" s="2">
        <v>39</v>
      </c>
      <c r="B37" s="3">
        <v>38707.640277777798</v>
      </c>
      <c r="C37" s="4" t="s">
        <v>148</v>
      </c>
      <c r="D37" s="4" t="s">
        <v>149</v>
      </c>
      <c r="E37" s="5">
        <v>8.3000000000000004E-2</v>
      </c>
      <c r="F37" s="6">
        <v>27</v>
      </c>
      <c r="G37" s="7">
        <v>2.25</v>
      </c>
      <c r="H37" s="8">
        <v>3.4722222222222199E-3</v>
      </c>
      <c r="I37" s="9" t="s">
        <v>150</v>
      </c>
      <c r="J37" s="10" t="b">
        <v>1</v>
      </c>
      <c r="K37" s="4" t="s">
        <v>20</v>
      </c>
      <c r="L37" s="4" t="s">
        <v>63</v>
      </c>
      <c r="M37" s="4" t="s">
        <v>22</v>
      </c>
      <c r="N37" s="10" t="b">
        <v>0</v>
      </c>
      <c r="O37" s="9" t="s">
        <v>23</v>
      </c>
      <c r="P37" s="4" t="s">
        <v>24</v>
      </c>
      <c r="Q37" s="9" t="s">
        <v>151</v>
      </c>
      <c r="R37" s="4" t="s">
        <v>23</v>
      </c>
      <c r="S37">
        <f t="shared" si="0"/>
        <v>2005</v>
      </c>
    </row>
    <row r="38" spans="1:19" ht="140.25" x14ac:dyDescent="0.2">
      <c r="A38" s="2">
        <v>29</v>
      </c>
      <c r="B38" s="3">
        <v>38734.657638888901</v>
      </c>
      <c r="C38" s="4" t="s">
        <v>152</v>
      </c>
      <c r="D38" s="4" t="s">
        <v>153</v>
      </c>
      <c r="E38" s="5">
        <v>1.7</v>
      </c>
      <c r="F38" s="6">
        <v>30</v>
      </c>
      <c r="G38" s="7">
        <v>51</v>
      </c>
      <c r="H38" s="8">
        <v>7.0833333333333304E-2</v>
      </c>
      <c r="I38" s="9" t="s">
        <v>154</v>
      </c>
      <c r="J38" s="10" t="b">
        <v>1</v>
      </c>
      <c r="K38" s="4" t="s">
        <v>20</v>
      </c>
      <c r="L38" s="4" t="s">
        <v>73</v>
      </c>
      <c r="M38" s="4" t="s">
        <v>31</v>
      </c>
      <c r="N38" s="10" t="b">
        <v>0</v>
      </c>
      <c r="O38" s="9" t="s">
        <v>23</v>
      </c>
      <c r="P38" s="4" t="s">
        <v>36</v>
      </c>
      <c r="Q38" s="9" t="s">
        <v>155</v>
      </c>
      <c r="R38" s="4" t="s">
        <v>23</v>
      </c>
      <c r="S38">
        <f t="shared" si="0"/>
        <v>2006</v>
      </c>
    </row>
    <row r="39" spans="1:19" ht="63.75" x14ac:dyDescent="0.2">
      <c r="A39" s="2">
        <v>28</v>
      </c>
      <c r="B39" s="3">
        <v>38767.180555555598</v>
      </c>
      <c r="C39" s="4" t="s">
        <v>156</v>
      </c>
      <c r="D39" s="4" t="s">
        <v>157</v>
      </c>
      <c r="E39" s="5">
        <v>0.75</v>
      </c>
      <c r="F39" s="6">
        <v>14</v>
      </c>
      <c r="G39" s="7">
        <v>11.03</v>
      </c>
      <c r="H39" s="8">
        <v>3.125E-2</v>
      </c>
      <c r="I39" s="9" t="s">
        <v>158</v>
      </c>
      <c r="J39" s="10" t="b">
        <v>1</v>
      </c>
      <c r="K39" s="4" t="s">
        <v>20</v>
      </c>
      <c r="L39" s="4" t="s">
        <v>21</v>
      </c>
      <c r="M39" s="4" t="s">
        <v>41</v>
      </c>
      <c r="N39" s="10" t="b">
        <v>0</v>
      </c>
      <c r="O39" s="9" t="s">
        <v>23</v>
      </c>
      <c r="P39" s="4" t="s">
        <v>36</v>
      </c>
      <c r="Q39" s="9" t="s">
        <v>159</v>
      </c>
      <c r="R39" s="4" t="s">
        <v>23</v>
      </c>
      <c r="S39">
        <f t="shared" si="0"/>
        <v>2006</v>
      </c>
    </row>
    <row r="40" spans="1:19" ht="63.75" x14ac:dyDescent="0.2">
      <c r="A40" s="2">
        <v>27</v>
      </c>
      <c r="B40" s="3">
        <v>38770.310416666704</v>
      </c>
      <c r="C40" s="4" t="s">
        <v>160</v>
      </c>
      <c r="D40" s="4" t="s">
        <v>161</v>
      </c>
      <c r="E40" s="5">
        <v>1</v>
      </c>
      <c r="F40" s="6">
        <v>49</v>
      </c>
      <c r="G40" s="7">
        <v>35.700000000000003</v>
      </c>
      <c r="H40" s="8">
        <v>4.1666666666666699E-2</v>
      </c>
      <c r="I40" s="9" t="s">
        <v>162</v>
      </c>
      <c r="J40" s="10" t="b">
        <v>1</v>
      </c>
      <c r="K40" s="4" t="s">
        <v>20</v>
      </c>
      <c r="L40" s="4" t="s">
        <v>21</v>
      </c>
      <c r="M40" s="4" t="s">
        <v>31</v>
      </c>
      <c r="N40" s="10" t="b">
        <v>0</v>
      </c>
      <c r="O40" s="9" t="s">
        <v>23</v>
      </c>
      <c r="P40" s="4" t="s">
        <v>36</v>
      </c>
      <c r="Q40" s="9" t="s">
        <v>42</v>
      </c>
      <c r="R40" s="4" t="s">
        <v>23</v>
      </c>
      <c r="S40">
        <f t="shared" si="0"/>
        <v>2006</v>
      </c>
    </row>
    <row r="41" spans="1:19" ht="51" x14ac:dyDescent="0.2">
      <c r="A41" s="2">
        <v>26</v>
      </c>
      <c r="B41" s="3">
        <v>38783.491666666698</v>
      </c>
      <c r="C41" s="4" t="s">
        <v>163</v>
      </c>
      <c r="D41" s="4" t="s">
        <v>164</v>
      </c>
      <c r="E41" s="5">
        <v>1.7</v>
      </c>
      <c r="F41" s="6">
        <v>7</v>
      </c>
      <c r="G41" s="7">
        <v>10.029999999999999</v>
      </c>
      <c r="H41" s="8">
        <v>7.1527777777777801E-2</v>
      </c>
      <c r="I41" s="9" t="s">
        <v>165</v>
      </c>
      <c r="J41" s="10" t="b">
        <v>1</v>
      </c>
      <c r="K41" s="4" t="s">
        <v>55</v>
      </c>
      <c r="L41" s="4" t="s">
        <v>21</v>
      </c>
      <c r="M41" s="4" t="s">
        <v>31</v>
      </c>
      <c r="N41" s="10" t="b">
        <v>0</v>
      </c>
      <c r="O41" s="9" t="s">
        <v>23</v>
      </c>
      <c r="P41" s="4" t="s">
        <v>110</v>
      </c>
      <c r="Q41" s="9" t="s">
        <v>42</v>
      </c>
      <c r="R41" s="4" t="s">
        <v>23</v>
      </c>
      <c r="S41">
        <f t="shared" si="0"/>
        <v>2006</v>
      </c>
    </row>
    <row r="42" spans="1:19" ht="51" x14ac:dyDescent="0.2">
      <c r="A42" s="2">
        <v>25</v>
      </c>
      <c r="B42" s="3">
        <v>38850.495833333298</v>
      </c>
      <c r="C42" s="4" t="s">
        <v>166</v>
      </c>
      <c r="D42" s="4" t="s">
        <v>164</v>
      </c>
      <c r="E42" s="5">
        <v>0.82</v>
      </c>
      <c r="F42" s="6">
        <v>8</v>
      </c>
      <c r="G42" s="7">
        <v>6.2</v>
      </c>
      <c r="H42" s="8">
        <v>3.4027777777777803E-2</v>
      </c>
      <c r="I42" s="9" t="s">
        <v>167</v>
      </c>
      <c r="J42" s="10" t="b">
        <v>1</v>
      </c>
      <c r="K42" s="4" t="s">
        <v>55</v>
      </c>
      <c r="L42" s="4" t="s">
        <v>21</v>
      </c>
      <c r="M42" s="4" t="s">
        <v>31</v>
      </c>
      <c r="N42" s="10" t="b">
        <v>0</v>
      </c>
      <c r="O42" s="9" t="s">
        <v>23</v>
      </c>
      <c r="P42" s="4" t="s">
        <v>23</v>
      </c>
      <c r="Q42" s="9" t="s">
        <v>42</v>
      </c>
      <c r="R42" s="4" t="s">
        <v>23</v>
      </c>
      <c r="S42">
        <f t="shared" si="0"/>
        <v>2006</v>
      </c>
    </row>
    <row r="43" spans="1:19" ht="38.25" x14ac:dyDescent="0.2">
      <c r="A43" s="2">
        <v>24</v>
      </c>
      <c r="B43" s="3">
        <v>38866.597916666702</v>
      </c>
      <c r="C43" s="4" t="s">
        <v>168</v>
      </c>
      <c r="D43" s="4" t="s">
        <v>169</v>
      </c>
      <c r="E43" s="5">
        <v>1.57</v>
      </c>
      <c r="F43" s="6">
        <v>3</v>
      </c>
      <c r="G43" s="7">
        <v>4.5</v>
      </c>
      <c r="H43" s="8">
        <v>6.5277777777777796E-2</v>
      </c>
      <c r="I43" s="9" t="s">
        <v>170</v>
      </c>
      <c r="J43" s="10" t="b">
        <v>1</v>
      </c>
      <c r="K43" s="4" t="s">
        <v>20</v>
      </c>
      <c r="L43" s="4" t="s">
        <v>21</v>
      </c>
      <c r="M43" s="4" t="s">
        <v>41</v>
      </c>
      <c r="N43" s="10" t="b">
        <v>0</v>
      </c>
      <c r="O43" s="9" t="s">
        <v>23</v>
      </c>
      <c r="P43" s="4" t="s">
        <v>110</v>
      </c>
      <c r="Q43" s="9" t="s">
        <v>42</v>
      </c>
      <c r="R43" s="4" t="s">
        <v>23</v>
      </c>
      <c r="S43">
        <f t="shared" si="0"/>
        <v>2006</v>
      </c>
    </row>
    <row r="44" spans="1:19" ht="51" x14ac:dyDescent="0.2">
      <c r="A44" s="2">
        <v>23</v>
      </c>
      <c r="B44" s="3">
        <v>38879.441666666702</v>
      </c>
      <c r="C44" s="4" t="s">
        <v>171</v>
      </c>
      <c r="D44" s="4" t="s">
        <v>172</v>
      </c>
      <c r="E44" s="5">
        <v>0.11700000000000001</v>
      </c>
      <c r="F44" s="6">
        <v>1.57</v>
      </c>
      <c r="G44" s="7">
        <v>2.9</v>
      </c>
      <c r="H44" s="8">
        <v>4.8611111111111103E-3</v>
      </c>
      <c r="I44" s="9" t="s">
        <v>173</v>
      </c>
      <c r="J44" s="10" t="b">
        <v>1</v>
      </c>
      <c r="K44" s="4" t="s">
        <v>20</v>
      </c>
      <c r="L44" s="4" t="s">
        <v>73</v>
      </c>
      <c r="M44" s="4" t="s">
        <v>31</v>
      </c>
      <c r="N44" s="10" t="b">
        <v>0</v>
      </c>
      <c r="O44" s="9" t="s">
        <v>23</v>
      </c>
      <c r="P44" s="4" t="s">
        <v>24</v>
      </c>
      <c r="Q44" s="9" t="s">
        <v>42</v>
      </c>
      <c r="R44" s="4" t="s">
        <v>23</v>
      </c>
      <c r="S44">
        <f t="shared" si="0"/>
        <v>2006</v>
      </c>
    </row>
    <row r="45" spans="1:19" ht="51" x14ac:dyDescent="0.2">
      <c r="A45" s="2">
        <v>22</v>
      </c>
      <c r="B45" s="3">
        <v>38946.557638888902</v>
      </c>
      <c r="C45" s="4" t="s">
        <v>174</v>
      </c>
      <c r="D45" s="4" t="s">
        <v>175</v>
      </c>
      <c r="E45" s="5">
        <v>0.25</v>
      </c>
      <c r="F45" s="6">
        <v>7</v>
      </c>
      <c r="G45" s="7">
        <v>3.25</v>
      </c>
      <c r="H45" s="8">
        <v>1.0416666666666701E-2</v>
      </c>
      <c r="I45" s="9" t="s">
        <v>176</v>
      </c>
      <c r="J45" s="10" t="b">
        <v>1</v>
      </c>
      <c r="K45" s="4" t="s">
        <v>29</v>
      </c>
      <c r="L45" s="4" t="s">
        <v>21</v>
      </c>
      <c r="M45" s="4" t="s">
        <v>41</v>
      </c>
      <c r="N45" s="10" t="b">
        <v>0</v>
      </c>
      <c r="O45" s="9" t="s">
        <v>23</v>
      </c>
      <c r="P45" s="4" t="s">
        <v>110</v>
      </c>
      <c r="Q45" s="9" t="s">
        <v>42</v>
      </c>
      <c r="R45" s="4" t="s">
        <v>23</v>
      </c>
      <c r="S45">
        <f t="shared" si="0"/>
        <v>2006</v>
      </c>
    </row>
    <row r="46" spans="1:19" ht="38.25" x14ac:dyDescent="0.2">
      <c r="A46" s="2">
        <v>21</v>
      </c>
      <c r="B46" s="3">
        <v>39021.579166666699</v>
      </c>
      <c r="C46" s="4" t="s">
        <v>177</v>
      </c>
      <c r="D46" s="4" t="s">
        <v>178</v>
      </c>
      <c r="E46" s="5">
        <v>1.8</v>
      </c>
      <c r="F46" s="6">
        <v>1</v>
      </c>
      <c r="G46" s="7">
        <v>1.8</v>
      </c>
      <c r="H46" s="8">
        <v>7.7777777777777807E-2</v>
      </c>
      <c r="I46" s="9" t="s">
        <v>179</v>
      </c>
      <c r="J46" s="10" t="b">
        <v>1</v>
      </c>
      <c r="K46" s="4" t="s">
        <v>20</v>
      </c>
      <c r="L46" s="4" t="s">
        <v>21</v>
      </c>
      <c r="M46" s="4" t="s">
        <v>41</v>
      </c>
      <c r="N46" s="10" t="b">
        <v>0</v>
      </c>
      <c r="O46" s="9" t="s">
        <v>23</v>
      </c>
      <c r="P46" s="4" t="s">
        <v>110</v>
      </c>
      <c r="Q46" s="9" t="s">
        <v>180</v>
      </c>
      <c r="R46" s="4" t="s">
        <v>23</v>
      </c>
      <c r="S46">
        <f t="shared" si="0"/>
        <v>2006</v>
      </c>
    </row>
    <row r="47" spans="1:19" ht="38.25" x14ac:dyDescent="0.2">
      <c r="A47" s="2">
        <v>16</v>
      </c>
      <c r="B47" s="3">
        <v>39065.579166666699</v>
      </c>
      <c r="C47" s="4" t="s">
        <v>181</v>
      </c>
      <c r="D47" s="4" t="s">
        <v>178</v>
      </c>
      <c r="E47" s="5">
        <v>1.1000000000000001</v>
      </c>
      <c r="F47" s="6">
        <v>1.5</v>
      </c>
      <c r="G47" s="7">
        <v>1.65</v>
      </c>
      <c r="H47" s="8">
        <v>4.5833333333333302E-2</v>
      </c>
      <c r="I47" s="9" t="s">
        <v>182</v>
      </c>
      <c r="J47" s="10" t="b">
        <v>1</v>
      </c>
      <c r="K47" s="4" t="s">
        <v>20</v>
      </c>
      <c r="L47" s="4" t="s">
        <v>21</v>
      </c>
      <c r="M47" s="4" t="s">
        <v>41</v>
      </c>
      <c r="N47" s="10" t="b">
        <v>0</v>
      </c>
      <c r="O47" s="9" t="s">
        <v>23</v>
      </c>
      <c r="P47" s="4" t="s">
        <v>110</v>
      </c>
      <c r="Q47" s="9" t="s">
        <v>183</v>
      </c>
      <c r="R47" s="4" t="s">
        <v>23</v>
      </c>
      <c r="S47">
        <f t="shared" si="0"/>
        <v>2006</v>
      </c>
    </row>
    <row r="48" spans="1:19" ht="63.75" x14ac:dyDescent="0.2">
      <c r="A48" s="2">
        <v>10</v>
      </c>
      <c r="B48" s="3">
        <v>39123.561111111099</v>
      </c>
      <c r="C48" s="4" t="s">
        <v>184</v>
      </c>
      <c r="D48" s="4" t="s">
        <v>185</v>
      </c>
      <c r="E48" s="5">
        <v>5.18</v>
      </c>
      <c r="F48" s="6">
        <v>133</v>
      </c>
      <c r="G48" s="7">
        <v>204.8</v>
      </c>
      <c r="H48" s="8">
        <v>0.21597222222222201</v>
      </c>
      <c r="I48" s="9" t="s">
        <v>186</v>
      </c>
      <c r="J48" s="10" t="b">
        <v>1</v>
      </c>
      <c r="K48" s="4" t="s">
        <v>20</v>
      </c>
      <c r="L48" s="4" t="s">
        <v>21</v>
      </c>
      <c r="M48" s="4" t="s">
        <v>22</v>
      </c>
      <c r="N48" s="10" t="b">
        <v>0</v>
      </c>
      <c r="O48" s="9" t="s">
        <v>23</v>
      </c>
      <c r="P48" s="4" t="s">
        <v>24</v>
      </c>
      <c r="Q48" s="9" t="s">
        <v>123</v>
      </c>
      <c r="R48" s="4" t="s">
        <v>23</v>
      </c>
      <c r="S48">
        <f t="shared" si="0"/>
        <v>2007</v>
      </c>
    </row>
    <row r="49" spans="1:19" ht="51" x14ac:dyDescent="0.2">
      <c r="A49" s="2">
        <v>11</v>
      </c>
      <c r="B49" s="3">
        <v>39123.605555555601</v>
      </c>
      <c r="C49" s="4" t="s">
        <v>187</v>
      </c>
      <c r="D49" s="4" t="s">
        <v>188</v>
      </c>
      <c r="E49" s="5">
        <v>1.22</v>
      </c>
      <c r="F49" s="6">
        <v>8.5399999999999991</v>
      </c>
      <c r="G49" s="7">
        <v>8.5399999999999991</v>
      </c>
      <c r="H49" s="8">
        <v>5.0694444444444403E-2</v>
      </c>
      <c r="I49" s="9" t="s">
        <v>189</v>
      </c>
      <c r="J49" s="10" t="b">
        <v>1</v>
      </c>
      <c r="K49" s="4" t="s">
        <v>20</v>
      </c>
      <c r="L49" s="4" t="s">
        <v>73</v>
      </c>
      <c r="M49" s="4" t="s">
        <v>22</v>
      </c>
      <c r="N49" s="10" t="b">
        <v>0</v>
      </c>
      <c r="O49" s="9" t="s">
        <v>23</v>
      </c>
      <c r="P49" s="4" t="s">
        <v>36</v>
      </c>
      <c r="Q49" s="9" t="s">
        <v>190</v>
      </c>
      <c r="R49" s="4" t="s">
        <v>23</v>
      </c>
      <c r="S49">
        <f t="shared" si="0"/>
        <v>2007</v>
      </c>
    </row>
    <row r="50" spans="1:19" ht="63.75" x14ac:dyDescent="0.2">
      <c r="A50" s="2">
        <v>12</v>
      </c>
      <c r="B50" s="3">
        <v>39127.59375</v>
      </c>
      <c r="C50" s="4" t="s">
        <v>191</v>
      </c>
      <c r="D50" s="4" t="s">
        <v>192</v>
      </c>
      <c r="E50" s="5">
        <v>2.2999999999999998</v>
      </c>
      <c r="F50" s="6">
        <v>24</v>
      </c>
      <c r="G50" s="7">
        <v>28.9</v>
      </c>
      <c r="H50" s="8">
        <v>9.5833333333333298E-2</v>
      </c>
      <c r="I50" s="9" t="s">
        <v>193</v>
      </c>
      <c r="J50" s="10" t="b">
        <v>1</v>
      </c>
      <c r="K50" s="4" t="s">
        <v>20</v>
      </c>
      <c r="L50" s="4" t="s">
        <v>21</v>
      </c>
      <c r="M50" s="4" t="s">
        <v>31</v>
      </c>
      <c r="N50" s="10" t="b">
        <v>0</v>
      </c>
      <c r="O50" s="9" t="s">
        <v>23</v>
      </c>
      <c r="P50" s="4" t="s">
        <v>36</v>
      </c>
      <c r="Q50" s="9" t="s">
        <v>194</v>
      </c>
      <c r="R50" s="4" t="s">
        <v>23</v>
      </c>
      <c r="S50">
        <f t="shared" si="0"/>
        <v>2007</v>
      </c>
    </row>
    <row r="51" spans="1:19" ht="63.75" x14ac:dyDescent="0.2">
      <c r="A51" s="2">
        <v>13</v>
      </c>
      <c r="B51" s="3">
        <v>39127.609027777798</v>
      </c>
      <c r="C51" s="4" t="s">
        <v>195</v>
      </c>
      <c r="D51" s="4" t="s">
        <v>196</v>
      </c>
      <c r="E51" s="5">
        <v>0.25</v>
      </c>
      <c r="F51" s="6">
        <v>30</v>
      </c>
      <c r="G51" s="7">
        <v>7.5</v>
      </c>
      <c r="H51" s="8">
        <v>1.0416666666666701E-2</v>
      </c>
      <c r="I51" s="9" t="s">
        <v>197</v>
      </c>
      <c r="J51" s="10" t="b">
        <v>1</v>
      </c>
      <c r="K51" s="4" t="s">
        <v>29</v>
      </c>
      <c r="L51" s="4" t="s">
        <v>21</v>
      </c>
      <c r="M51" s="4" t="s">
        <v>31</v>
      </c>
      <c r="N51" s="10" t="b">
        <v>0</v>
      </c>
      <c r="O51" s="9" t="s">
        <v>23</v>
      </c>
      <c r="P51" s="4" t="s">
        <v>56</v>
      </c>
      <c r="Q51" s="9" t="s">
        <v>198</v>
      </c>
      <c r="R51" s="4" t="s">
        <v>23</v>
      </c>
      <c r="S51">
        <f t="shared" si="0"/>
        <v>2007</v>
      </c>
    </row>
    <row r="52" spans="1:19" ht="51" x14ac:dyDescent="0.2">
      <c r="A52" s="2">
        <v>21</v>
      </c>
      <c r="B52" s="3">
        <v>39155.234722222202</v>
      </c>
      <c r="C52" s="4" t="s">
        <v>199</v>
      </c>
      <c r="D52" s="4" t="s">
        <v>200</v>
      </c>
      <c r="E52" s="5">
        <v>1.38</v>
      </c>
      <c r="F52" s="6">
        <v>1</v>
      </c>
      <c r="G52" s="7">
        <v>1.38</v>
      </c>
      <c r="H52" s="8">
        <v>5.7638888888888899E-2</v>
      </c>
      <c r="I52" s="9" t="s">
        <v>201</v>
      </c>
      <c r="J52" s="10" t="b">
        <v>1</v>
      </c>
      <c r="K52" s="4" t="s">
        <v>20</v>
      </c>
      <c r="L52" s="4" t="s">
        <v>21</v>
      </c>
      <c r="M52" s="4" t="s">
        <v>41</v>
      </c>
      <c r="N52" s="10" t="b">
        <v>0</v>
      </c>
      <c r="O52" s="9" t="s">
        <v>23</v>
      </c>
      <c r="P52" s="4" t="s">
        <v>56</v>
      </c>
      <c r="Q52" s="9" t="s">
        <v>42</v>
      </c>
      <c r="R52" s="4" t="s">
        <v>23</v>
      </c>
      <c r="S52">
        <f t="shared" si="0"/>
        <v>2007</v>
      </c>
    </row>
    <row r="53" spans="1:19" ht="38.25" x14ac:dyDescent="0.2">
      <c r="A53" s="2">
        <v>14</v>
      </c>
      <c r="B53" s="3">
        <v>39160.550000000003</v>
      </c>
      <c r="C53" s="4" t="s">
        <v>202</v>
      </c>
      <c r="D53" s="4" t="s">
        <v>203</v>
      </c>
      <c r="E53" s="5">
        <v>1</v>
      </c>
      <c r="F53" s="6">
        <v>10</v>
      </c>
      <c r="G53" s="7">
        <v>10</v>
      </c>
      <c r="H53" s="8">
        <v>4.1666666666666699E-2</v>
      </c>
      <c r="I53" s="9" t="s">
        <v>204</v>
      </c>
      <c r="J53" s="10" t="b">
        <v>1</v>
      </c>
      <c r="K53" s="4" t="s">
        <v>55</v>
      </c>
      <c r="L53" s="4" t="s">
        <v>21</v>
      </c>
      <c r="M53" s="4" t="s">
        <v>41</v>
      </c>
      <c r="N53" s="10" t="b">
        <v>0</v>
      </c>
      <c r="O53" s="9" t="s">
        <v>23</v>
      </c>
      <c r="P53" s="4" t="s">
        <v>110</v>
      </c>
      <c r="Q53" s="9" t="s">
        <v>42</v>
      </c>
      <c r="R53" s="4" t="s">
        <v>23</v>
      </c>
      <c r="S53">
        <f t="shared" si="0"/>
        <v>2007</v>
      </c>
    </row>
    <row r="54" spans="1:19" ht="38.25" x14ac:dyDescent="0.2">
      <c r="A54" s="2">
        <v>15</v>
      </c>
      <c r="B54" s="3">
        <v>39176.646527777797</v>
      </c>
      <c r="C54" s="4" t="s">
        <v>205</v>
      </c>
      <c r="D54" s="4" t="s">
        <v>206</v>
      </c>
      <c r="E54" s="5">
        <v>0.63</v>
      </c>
      <c r="F54" s="6">
        <v>1</v>
      </c>
      <c r="G54" s="7">
        <v>0.63</v>
      </c>
      <c r="H54" s="8">
        <v>2.6388888888888899E-2</v>
      </c>
      <c r="I54" s="9" t="s">
        <v>207</v>
      </c>
      <c r="J54" s="10" t="b">
        <v>1</v>
      </c>
      <c r="K54" s="4" t="s">
        <v>20</v>
      </c>
      <c r="L54" s="4" t="s">
        <v>21</v>
      </c>
      <c r="M54" s="4" t="s">
        <v>22</v>
      </c>
      <c r="N54" s="10" t="b">
        <v>0</v>
      </c>
      <c r="O54" s="9" t="s">
        <v>23</v>
      </c>
      <c r="P54" s="4" t="s">
        <v>105</v>
      </c>
      <c r="Q54" s="9" t="s">
        <v>42</v>
      </c>
      <c r="R54" s="4" t="s">
        <v>23</v>
      </c>
      <c r="S54">
        <f t="shared" si="0"/>
        <v>2007</v>
      </c>
    </row>
    <row r="55" spans="1:19" ht="51" x14ac:dyDescent="0.2">
      <c r="A55" s="2">
        <v>20</v>
      </c>
      <c r="B55" s="3">
        <v>39363.229166666701</v>
      </c>
      <c r="C55" s="4" t="s">
        <v>208</v>
      </c>
      <c r="D55" s="4" t="s">
        <v>209</v>
      </c>
      <c r="E55" s="5">
        <v>8.23</v>
      </c>
      <c r="F55" s="6">
        <v>24</v>
      </c>
      <c r="G55" s="7">
        <v>36.35</v>
      </c>
      <c r="H55" s="8">
        <v>0.343055555555556</v>
      </c>
      <c r="I55" s="9" t="s">
        <v>210</v>
      </c>
      <c r="J55" s="10" t="b">
        <v>1</v>
      </c>
      <c r="K55" s="4" t="s">
        <v>20</v>
      </c>
      <c r="L55" s="4" t="s">
        <v>21</v>
      </c>
      <c r="M55" s="4" t="s">
        <v>41</v>
      </c>
      <c r="N55" s="10" t="b">
        <v>0</v>
      </c>
      <c r="O55" s="9" t="s">
        <v>23</v>
      </c>
      <c r="P55" s="4" t="s">
        <v>36</v>
      </c>
      <c r="Q55" s="9" t="s">
        <v>123</v>
      </c>
      <c r="R55" s="4" t="s">
        <v>23</v>
      </c>
      <c r="S55">
        <f t="shared" si="0"/>
        <v>2007</v>
      </c>
    </row>
    <row r="56" spans="1:19" ht="76.5" x14ac:dyDescent="0.2">
      <c r="A56" s="2">
        <v>19</v>
      </c>
      <c r="B56" s="3">
        <v>39364.3930555556</v>
      </c>
      <c r="C56" s="4" t="s">
        <v>211</v>
      </c>
      <c r="D56" s="4" t="s">
        <v>212</v>
      </c>
      <c r="E56" s="5">
        <v>0.83</v>
      </c>
      <c r="F56" s="6">
        <v>20</v>
      </c>
      <c r="G56" s="7">
        <v>15.1</v>
      </c>
      <c r="H56" s="8">
        <v>3.4722222222222203E-2</v>
      </c>
      <c r="I56" s="9" t="s">
        <v>213</v>
      </c>
      <c r="J56" s="10" t="b">
        <v>1</v>
      </c>
      <c r="K56" s="4" t="s">
        <v>20</v>
      </c>
      <c r="L56" s="4" t="s">
        <v>21</v>
      </c>
      <c r="M56" s="4" t="s">
        <v>41</v>
      </c>
      <c r="N56" s="10" t="b">
        <v>0</v>
      </c>
      <c r="O56" s="9" t="s">
        <v>23</v>
      </c>
      <c r="P56" s="4" t="s">
        <v>36</v>
      </c>
      <c r="Q56" s="9" t="s">
        <v>123</v>
      </c>
      <c r="R56" s="4" t="s">
        <v>23</v>
      </c>
      <c r="S56">
        <f t="shared" si="0"/>
        <v>2007</v>
      </c>
    </row>
    <row r="57" spans="1:19" ht="63.75" x14ac:dyDescent="0.2">
      <c r="A57" s="2">
        <v>18</v>
      </c>
      <c r="B57" s="3">
        <v>39372.768750000003</v>
      </c>
      <c r="C57" s="4" t="s">
        <v>214</v>
      </c>
      <c r="D57" s="4" t="s">
        <v>215</v>
      </c>
      <c r="E57" s="5">
        <v>0.12</v>
      </c>
      <c r="F57" s="6">
        <v>50</v>
      </c>
      <c r="G57" s="7">
        <v>6</v>
      </c>
      <c r="H57" s="8">
        <v>4.8611111111111103E-3</v>
      </c>
      <c r="I57" s="9" t="s">
        <v>216</v>
      </c>
      <c r="J57" s="10" t="b">
        <v>1</v>
      </c>
      <c r="K57" s="4" t="s">
        <v>29</v>
      </c>
      <c r="L57" s="4" t="s">
        <v>21</v>
      </c>
      <c r="M57" s="4" t="s">
        <v>41</v>
      </c>
      <c r="N57" s="10" t="b">
        <v>0</v>
      </c>
      <c r="O57" s="9" t="s">
        <v>23</v>
      </c>
      <c r="P57" s="4" t="s">
        <v>24</v>
      </c>
      <c r="Q57" s="9" t="s">
        <v>42</v>
      </c>
      <c r="R57" s="4" t="s">
        <v>23</v>
      </c>
      <c r="S57">
        <f t="shared" si="0"/>
        <v>2007</v>
      </c>
    </row>
    <row r="58" spans="1:19" ht="51" x14ac:dyDescent="0.2">
      <c r="A58" s="2">
        <v>17</v>
      </c>
      <c r="B58" s="3">
        <v>39417.775000000001</v>
      </c>
      <c r="C58" s="4" t="s">
        <v>217</v>
      </c>
      <c r="D58" s="4" t="s">
        <v>218</v>
      </c>
      <c r="E58" s="5">
        <v>1.85</v>
      </c>
      <c r="F58" s="6">
        <v>9</v>
      </c>
      <c r="G58" s="7">
        <v>16.649999999999999</v>
      </c>
      <c r="H58" s="8">
        <v>7.7083333333333295E-2</v>
      </c>
      <c r="I58" s="9" t="s">
        <v>219</v>
      </c>
      <c r="J58" s="10" t="b">
        <v>1</v>
      </c>
      <c r="K58" s="4" t="s">
        <v>20</v>
      </c>
      <c r="L58" s="4" t="s">
        <v>21</v>
      </c>
      <c r="M58" s="4" t="s">
        <v>31</v>
      </c>
      <c r="N58" s="10" t="b">
        <v>0</v>
      </c>
      <c r="O58" s="9" t="s">
        <v>23</v>
      </c>
      <c r="P58" s="4" t="s">
        <v>110</v>
      </c>
      <c r="Q58" s="9" t="s">
        <v>198</v>
      </c>
      <c r="R58" s="4" t="s">
        <v>23</v>
      </c>
      <c r="S58">
        <f t="shared" si="0"/>
        <v>2007</v>
      </c>
    </row>
    <row r="59" spans="1:19" ht="51" x14ac:dyDescent="0.2">
      <c r="A59" s="2">
        <v>1</v>
      </c>
      <c r="B59" s="3">
        <v>39491.293749999997</v>
      </c>
      <c r="C59" s="4" t="s">
        <v>220</v>
      </c>
      <c r="D59" s="4" t="s">
        <v>221</v>
      </c>
      <c r="E59" s="5">
        <v>0.5</v>
      </c>
      <c r="F59" s="6">
        <v>6</v>
      </c>
      <c r="G59" s="7">
        <v>3</v>
      </c>
      <c r="H59" s="8">
        <v>3.3333333333333298E-2</v>
      </c>
      <c r="I59" s="9" t="s">
        <v>222</v>
      </c>
      <c r="J59" s="10" t="b">
        <v>1</v>
      </c>
      <c r="K59" s="4" t="s">
        <v>20</v>
      </c>
      <c r="L59" s="4" t="s">
        <v>21</v>
      </c>
      <c r="M59" s="4" t="s">
        <v>31</v>
      </c>
      <c r="N59" s="10" t="b">
        <v>0</v>
      </c>
      <c r="O59" s="9" t="s">
        <v>23</v>
      </c>
      <c r="P59" s="4" t="s">
        <v>36</v>
      </c>
      <c r="Q59" s="9" t="s">
        <v>223</v>
      </c>
      <c r="R59" s="4" t="s">
        <v>23</v>
      </c>
      <c r="S59">
        <f t="shared" si="0"/>
        <v>2008</v>
      </c>
    </row>
    <row r="60" spans="1:19" ht="51" x14ac:dyDescent="0.2">
      <c r="A60" s="2">
        <v>2</v>
      </c>
      <c r="B60" s="3">
        <v>39552.699999999997</v>
      </c>
      <c r="C60" s="4" t="s">
        <v>224</v>
      </c>
      <c r="D60" s="4" t="s">
        <v>225</v>
      </c>
      <c r="E60" s="5">
        <v>0.31</v>
      </c>
      <c r="F60" s="6">
        <v>1.22</v>
      </c>
      <c r="G60" s="7">
        <v>1.83</v>
      </c>
      <c r="H60" s="8">
        <v>3.6111111111111101E-2</v>
      </c>
      <c r="I60" s="9" t="s">
        <v>226</v>
      </c>
      <c r="J60" s="10" t="b">
        <v>1</v>
      </c>
      <c r="K60" s="4" t="s">
        <v>29</v>
      </c>
      <c r="L60" s="4" t="s">
        <v>21</v>
      </c>
      <c r="M60" s="4" t="s">
        <v>227</v>
      </c>
      <c r="N60" s="10" t="b">
        <v>0</v>
      </c>
      <c r="O60" s="9" t="s">
        <v>23</v>
      </c>
      <c r="P60" s="4" t="s">
        <v>228</v>
      </c>
      <c r="Q60" s="9" t="s">
        <v>223</v>
      </c>
      <c r="R60" s="4" t="s">
        <v>23</v>
      </c>
      <c r="S60">
        <f t="shared" si="0"/>
        <v>2008</v>
      </c>
    </row>
    <row r="61" spans="1:19" ht="51" x14ac:dyDescent="0.2">
      <c r="A61" s="2">
        <v>3</v>
      </c>
      <c r="B61" s="3">
        <v>39565.198611111096</v>
      </c>
      <c r="C61" s="4" t="s">
        <v>229</v>
      </c>
      <c r="D61" s="4" t="s">
        <v>230</v>
      </c>
      <c r="E61" s="5">
        <v>0.35</v>
      </c>
      <c r="F61" s="6">
        <v>14</v>
      </c>
      <c r="G61" s="7">
        <v>4.9000000000000004</v>
      </c>
      <c r="H61" s="8">
        <v>1.4583333333333301E-2</v>
      </c>
      <c r="I61" s="9" t="s">
        <v>231</v>
      </c>
      <c r="J61" s="10" t="b">
        <v>1</v>
      </c>
      <c r="K61" s="4" t="s">
        <v>20</v>
      </c>
      <c r="L61" s="4" t="s">
        <v>73</v>
      </c>
      <c r="M61" s="4" t="s">
        <v>227</v>
      </c>
      <c r="N61" s="10" t="b">
        <v>0</v>
      </c>
      <c r="O61" s="9" t="s">
        <v>23</v>
      </c>
      <c r="P61" s="4" t="s">
        <v>24</v>
      </c>
      <c r="Q61" s="9" t="s">
        <v>223</v>
      </c>
      <c r="R61" s="4" t="s">
        <v>23</v>
      </c>
      <c r="S61">
        <f t="shared" si="0"/>
        <v>2008</v>
      </c>
    </row>
    <row r="62" spans="1:19" ht="38.25" x14ac:dyDescent="0.2">
      <c r="A62" s="2">
        <v>4</v>
      </c>
      <c r="B62" s="3">
        <v>39566.465277777803</v>
      </c>
      <c r="C62" s="4" t="s">
        <v>232</v>
      </c>
      <c r="D62" s="4" t="s">
        <v>233</v>
      </c>
      <c r="E62" s="5">
        <v>0.14000000000000001</v>
      </c>
      <c r="F62" s="6">
        <v>4.9000000000000004</v>
      </c>
      <c r="G62" s="7">
        <v>0.65</v>
      </c>
      <c r="H62" s="8">
        <v>5.5555555555555601E-3</v>
      </c>
      <c r="I62" s="9" t="s">
        <v>234</v>
      </c>
      <c r="J62" s="10" t="b">
        <v>1</v>
      </c>
      <c r="K62" s="4" t="s">
        <v>29</v>
      </c>
      <c r="L62" s="4" t="s">
        <v>235</v>
      </c>
      <c r="M62" s="4" t="s">
        <v>227</v>
      </c>
      <c r="N62" s="10" t="b">
        <v>0</v>
      </c>
      <c r="O62" s="9" t="s">
        <v>23</v>
      </c>
      <c r="P62" s="4" t="s">
        <v>24</v>
      </c>
      <c r="Q62" s="9" t="s">
        <v>223</v>
      </c>
      <c r="R62" s="4" t="s">
        <v>23</v>
      </c>
      <c r="S62">
        <f t="shared" si="0"/>
        <v>2008</v>
      </c>
    </row>
    <row r="63" spans="1:19" ht="38.25" x14ac:dyDescent="0.2">
      <c r="A63" s="2">
        <v>5</v>
      </c>
      <c r="B63" s="3">
        <v>39568.425694444399</v>
      </c>
      <c r="C63" s="4" t="s">
        <v>236</v>
      </c>
      <c r="D63" s="4" t="s">
        <v>237</v>
      </c>
      <c r="E63" s="5">
        <v>7.0000000000000007E-2</v>
      </c>
      <c r="F63" s="6">
        <v>13</v>
      </c>
      <c r="G63" s="7">
        <v>0.8</v>
      </c>
      <c r="H63" s="8">
        <v>2.7777777777777801E-3</v>
      </c>
      <c r="I63" s="9" t="s">
        <v>238</v>
      </c>
      <c r="J63" s="10" t="b">
        <v>1</v>
      </c>
      <c r="K63" s="4" t="s">
        <v>29</v>
      </c>
      <c r="L63" s="4" t="s">
        <v>21</v>
      </c>
      <c r="M63" s="4" t="s">
        <v>239</v>
      </c>
      <c r="N63" s="10" t="b">
        <v>0</v>
      </c>
      <c r="O63" s="9" t="s">
        <v>23</v>
      </c>
      <c r="P63" s="4" t="s">
        <v>36</v>
      </c>
      <c r="Q63" s="9" t="s">
        <v>190</v>
      </c>
      <c r="R63" s="4" t="s">
        <v>23</v>
      </c>
      <c r="S63">
        <f t="shared" si="0"/>
        <v>2008</v>
      </c>
    </row>
    <row r="64" spans="1:19" ht="51" x14ac:dyDescent="0.2">
      <c r="A64" s="2">
        <v>6</v>
      </c>
      <c r="B64" s="3">
        <v>39678.831944444399</v>
      </c>
      <c r="C64" s="4" t="s">
        <v>240</v>
      </c>
      <c r="D64" s="4" t="s">
        <v>241</v>
      </c>
      <c r="E64" s="5">
        <v>2.25</v>
      </c>
      <c r="F64" s="6">
        <v>130</v>
      </c>
      <c r="G64" s="7">
        <v>118.6</v>
      </c>
      <c r="H64" s="8">
        <v>9.375E-2</v>
      </c>
      <c r="I64" s="9" t="s">
        <v>242</v>
      </c>
      <c r="J64" s="10" t="b">
        <v>1</v>
      </c>
      <c r="K64" s="4" t="s">
        <v>12</v>
      </c>
      <c r="L64" s="4" t="s">
        <v>21</v>
      </c>
      <c r="M64" s="4" t="s">
        <v>41</v>
      </c>
      <c r="N64" s="10" t="b">
        <v>1</v>
      </c>
      <c r="O64" s="9" t="s">
        <v>23</v>
      </c>
      <c r="P64" s="4" t="s">
        <v>24</v>
      </c>
      <c r="Q64" s="9" t="s">
        <v>243</v>
      </c>
      <c r="R64" s="4" t="s">
        <v>23</v>
      </c>
      <c r="S64">
        <f t="shared" si="0"/>
        <v>2008</v>
      </c>
    </row>
    <row r="65" spans="1:19" ht="51" x14ac:dyDescent="0.2">
      <c r="A65" s="2">
        <v>7</v>
      </c>
      <c r="B65" s="3">
        <v>39711.931944444397</v>
      </c>
      <c r="C65" s="4" t="s">
        <v>244</v>
      </c>
      <c r="D65" s="4" t="s">
        <v>245</v>
      </c>
      <c r="E65" s="5">
        <v>1.5</v>
      </c>
      <c r="F65" s="6">
        <v>20</v>
      </c>
      <c r="G65" s="7">
        <v>30</v>
      </c>
      <c r="H65" s="8">
        <v>6.31944444444444E-2</v>
      </c>
      <c r="I65" s="9" t="s">
        <v>246</v>
      </c>
      <c r="J65" s="10" t="b">
        <v>1</v>
      </c>
      <c r="K65" s="4" t="s">
        <v>20</v>
      </c>
      <c r="L65" s="4" t="s">
        <v>21</v>
      </c>
      <c r="M65" s="4" t="s">
        <v>41</v>
      </c>
      <c r="N65" s="10" t="b">
        <v>0</v>
      </c>
      <c r="O65" s="9" t="s">
        <v>23</v>
      </c>
      <c r="P65" s="4" t="s">
        <v>247</v>
      </c>
      <c r="Q65" s="9" t="s">
        <v>42</v>
      </c>
      <c r="R65" s="4" t="s">
        <v>23</v>
      </c>
      <c r="S65">
        <f t="shared" si="0"/>
        <v>2008</v>
      </c>
    </row>
    <row r="66" spans="1:19" ht="38.25" x14ac:dyDescent="0.2">
      <c r="A66" s="2">
        <v>8</v>
      </c>
      <c r="B66" s="3">
        <v>39786.358333333301</v>
      </c>
      <c r="C66" s="4" t="s">
        <v>248</v>
      </c>
      <c r="D66" s="4" t="s">
        <v>249</v>
      </c>
      <c r="E66" s="5">
        <v>0.15</v>
      </c>
      <c r="F66" s="6">
        <v>275</v>
      </c>
      <c r="G66" s="7">
        <v>41.25</v>
      </c>
      <c r="H66" s="8">
        <v>6.2500000000000003E-3</v>
      </c>
      <c r="I66" s="9" t="s">
        <v>250</v>
      </c>
      <c r="J66" s="10" t="b">
        <v>1</v>
      </c>
      <c r="K66" s="4" t="s">
        <v>29</v>
      </c>
      <c r="L66" s="4" t="s">
        <v>251</v>
      </c>
      <c r="M66" s="4" t="s">
        <v>41</v>
      </c>
      <c r="N66" s="10" t="b">
        <v>0</v>
      </c>
      <c r="O66" s="9" t="s">
        <v>23</v>
      </c>
      <c r="P66" s="4" t="s">
        <v>105</v>
      </c>
      <c r="Q66" s="9" t="s">
        <v>42</v>
      </c>
      <c r="R66" s="4" t="s">
        <v>23</v>
      </c>
      <c r="S66">
        <f t="shared" si="0"/>
        <v>2008</v>
      </c>
    </row>
    <row r="67" spans="1:19" ht="38.25" x14ac:dyDescent="0.2">
      <c r="A67" s="2">
        <v>9</v>
      </c>
      <c r="B67" s="3">
        <v>39794.104166666701</v>
      </c>
      <c r="C67" s="4" t="s">
        <v>252</v>
      </c>
      <c r="D67" s="4" t="s">
        <v>253</v>
      </c>
      <c r="E67" s="5">
        <v>1.55</v>
      </c>
      <c r="F67" s="6">
        <v>0</v>
      </c>
      <c r="G67" s="7">
        <v>10.14</v>
      </c>
      <c r="H67" s="8">
        <v>6.4583333333333298E-2</v>
      </c>
      <c r="I67" s="9" t="s">
        <v>254</v>
      </c>
      <c r="J67" s="10" t="b">
        <v>1</v>
      </c>
      <c r="K67" s="4" t="s">
        <v>29</v>
      </c>
      <c r="L67" s="4" t="s">
        <v>21</v>
      </c>
      <c r="M67" s="4" t="s">
        <v>41</v>
      </c>
      <c r="N67" s="10" t="b">
        <v>0</v>
      </c>
      <c r="O67" s="9" t="s">
        <v>23</v>
      </c>
      <c r="P67" s="4" t="s">
        <v>36</v>
      </c>
      <c r="Q67" s="9" t="s">
        <v>190</v>
      </c>
      <c r="R67" s="4" t="s">
        <v>23</v>
      </c>
      <c r="S67">
        <f t="shared" ref="S67:S130" si="1">YEAR(B67)</f>
        <v>2008</v>
      </c>
    </row>
    <row r="68" spans="1:19" ht="38.25" x14ac:dyDescent="0.2">
      <c r="A68" s="2">
        <v>29394</v>
      </c>
      <c r="B68" s="3">
        <v>39960.357638888898</v>
      </c>
      <c r="C68" s="4" t="s">
        <v>255</v>
      </c>
      <c r="D68" s="4" t="s">
        <v>256</v>
      </c>
      <c r="E68" s="5">
        <v>0.25</v>
      </c>
      <c r="F68" s="6">
        <v>6.5</v>
      </c>
      <c r="G68" s="7">
        <v>1.63</v>
      </c>
      <c r="H68" s="8">
        <v>1.0416666666666701E-2</v>
      </c>
      <c r="I68" s="9" t="s">
        <v>257</v>
      </c>
      <c r="J68" s="10" t="b">
        <v>1</v>
      </c>
      <c r="K68" s="4" t="s">
        <v>29</v>
      </c>
      <c r="L68" s="4" t="s">
        <v>21</v>
      </c>
      <c r="M68" s="4" t="s">
        <v>239</v>
      </c>
      <c r="N68" s="10" t="b">
        <v>0</v>
      </c>
      <c r="O68" s="9" t="s">
        <v>23</v>
      </c>
      <c r="P68" s="4" t="s">
        <v>36</v>
      </c>
      <c r="Q68" s="9" t="s">
        <v>258</v>
      </c>
      <c r="R68" s="4" t="s">
        <v>23</v>
      </c>
      <c r="S68">
        <f t="shared" si="1"/>
        <v>2009</v>
      </c>
    </row>
    <row r="69" spans="1:19" ht="51" x14ac:dyDescent="0.2">
      <c r="A69" s="2">
        <v>30749</v>
      </c>
      <c r="B69" s="3">
        <v>39988.995138888902</v>
      </c>
      <c r="C69" s="4" t="s">
        <v>259</v>
      </c>
      <c r="D69" s="4" t="s">
        <v>260</v>
      </c>
      <c r="E69" s="5">
        <v>4.07</v>
      </c>
      <c r="F69" s="6">
        <v>4</v>
      </c>
      <c r="G69" s="7">
        <v>16.27</v>
      </c>
      <c r="H69" s="8">
        <v>0.16944444444444401</v>
      </c>
      <c r="I69" s="9" t="s">
        <v>261</v>
      </c>
      <c r="J69" s="10" t="b">
        <v>1</v>
      </c>
      <c r="K69" s="4" t="s">
        <v>29</v>
      </c>
      <c r="L69" s="4" t="s">
        <v>21</v>
      </c>
      <c r="M69" s="4" t="s">
        <v>239</v>
      </c>
      <c r="N69" s="10" t="b">
        <v>0</v>
      </c>
      <c r="O69" s="9" t="s">
        <v>23</v>
      </c>
      <c r="P69" s="4" t="s">
        <v>24</v>
      </c>
      <c r="Q69" s="9" t="s">
        <v>258</v>
      </c>
      <c r="R69" s="4" t="s">
        <v>23</v>
      </c>
      <c r="S69">
        <f t="shared" si="1"/>
        <v>2009</v>
      </c>
    </row>
    <row r="70" spans="1:19" ht="89.25" x14ac:dyDescent="0.2">
      <c r="A70" s="2">
        <v>31115</v>
      </c>
      <c r="B70" s="3">
        <v>39996.449305555601</v>
      </c>
      <c r="C70" s="4" t="s">
        <v>262</v>
      </c>
      <c r="D70" s="4" t="s">
        <v>263</v>
      </c>
      <c r="E70" s="5">
        <v>0.75</v>
      </c>
      <c r="F70" s="6">
        <v>565</v>
      </c>
      <c r="G70" s="7">
        <v>180.55</v>
      </c>
      <c r="H70" s="8">
        <v>0.113888888888889</v>
      </c>
      <c r="I70" s="9" t="s">
        <v>264</v>
      </c>
      <c r="J70" s="10" t="b">
        <v>1</v>
      </c>
      <c r="K70" s="4" t="s">
        <v>20</v>
      </c>
      <c r="L70" s="4" t="s">
        <v>265</v>
      </c>
      <c r="M70" s="4" t="s">
        <v>41</v>
      </c>
      <c r="N70" s="10" t="b">
        <v>1</v>
      </c>
      <c r="O70" s="9" t="s">
        <v>23</v>
      </c>
      <c r="P70" s="4" t="s">
        <v>18</v>
      </c>
      <c r="Q70" s="9" t="s">
        <v>266</v>
      </c>
      <c r="R70" s="4" t="s">
        <v>23</v>
      </c>
      <c r="S70">
        <f t="shared" si="1"/>
        <v>2009</v>
      </c>
    </row>
    <row r="71" spans="1:19" ht="63.75" x14ac:dyDescent="0.2">
      <c r="A71" s="2">
        <v>34328</v>
      </c>
      <c r="B71" s="3">
        <v>40050.598611111098</v>
      </c>
      <c r="C71" s="4" t="s">
        <v>267</v>
      </c>
      <c r="D71" s="4" t="s">
        <v>268</v>
      </c>
      <c r="E71" s="5">
        <v>2.73</v>
      </c>
      <c r="F71" s="6">
        <v>1.66</v>
      </c>
      <c r="G71" s="7">
        <v>4.54</v>
      </c>
      <c r="H71" s="8">
        <v>4.0277777777777801E-2</v>
      </c>
      <c r="I71" s="9" t="s">
        <v>269</v>
      </c>
      <c r="J71" s="10" t="b">
        <v>1</v>
      </c>
      <c r="K71" s="4" t="s">
        <v>20</v>
      </c>
      <c r="L71" s="4" t="s">
        <v>21</v>
      </c>
      <c r="M71" s="4" t="s">
        <v>227</v>
      </c>
      <c r="N71" s="10" t="b">
        <v>0</v>
      </c>
      <c r="O71" s="9" t="s">
        <v>23</v>
      </c>
      <c r="P71" s="4" t="s">
        <v>110</v>
      </c>
      <c r="Q71" s="9" t="s">
        <v>270</v>
      </c>
      <c r="R71" s="4" t="s">
        <v>23</v>
      </c>
      <c r="S71">
        <f t="shared" si="1"/>
        <v>2009</v>
      </c>
    </row>
    <row r="72" spans="1:19" ht="38.25" x14ac:dyDescent="0.2">
      <c r="A72" s="2">
        <v>35745</v>
      </c>
      <c r="B72" s="3">
        <v>40075.565277777801</v>
      </c>
      <c r="C72" s="4" t="s">
        <v>271</v>
      </c>
      <c r="D72" s="4" t="s">
        <v>272</v>
      </c>
      <c r="E72" s="5">
        <v>0.97</v>
      </c>
      <c r="F72" s="6">
        <v>9.5</v>
      </c>
      <c r="G72" s="7">
        <v>9.1999999999999993</v>
      </c>
      <c r="H72" s="8">
        <v>4.0277777777777801E-2</v>
      </c>
      <c r="I72" s="9" t="s">
        <v>273</v>
      </c>
      <c r="J72" s="10" t="b">
        <v>1</v>
      </c>
      <c r="K72" s="4" t="s">
        <v>55</v>
      </c>
      <c r="L72" s="4" t="s">
        <v>63</v>
      </c>
      <c r="M72" s="4" t="s">
        <v>22</v>
      </c>
      <c r="N72" s="10" t="b">
        <v>0</v>
      </c>
      <c r="O72" s="9" t="s">
        <v>23</v>
      </c>
      <c r="P72" s="4" t="s">
        <v>24</v>
      </c>
      <c r="Q72" s="9" t="s">
        <v>258</v>
      </c>
      <c r="R72" s="4" t="s">
        <v>23</v>
      </c>
      <c r="S72">
        <f t="shared" si="1"/>
        <v>2009</v>
      </c>
    </row>
    <row r="73" spans="1:19" ht="63.75" x14ac:dyDescent="0.2">
      <c r="A73" s="2">
        <v>35950</v>
      </c>
      <c r="B73" s="3">
        <v>40077.764583333301</v>
      </c>
      <c r="C73" s="4" t="s">
        <v>274</v>
      </c>
      <c r="D73" s="4" t="s">
        <v>275</v>
      </c>
      <c r="E73" s="5">
        <v>2.6</v>
      </c>
      <c r="F73" s="6">
        <v>20</v>
      </c>
      <c r="G73" s="7">
        <v>29.2</v>
      </c>
      <c r="H73" s="8">
        <v>0.11111111111111099</v>
      </c>
      <c r="I73" s="9" t="s">
        <v>276</v>
      </c>
      <c r="J73" s="10" t="b">
        <v>1</v>
      </c>
      <c r="K73" s="4" t="s">
        <v>55</v>
      </c>
      <c r="L73" s="4" t="s">
        <v>21</v>
      </c>
      <c r="M73" s="4" t="s">
        <v>31</v>
      </c>
      <c r="N73" s="10" t="b">
        <v>0</v>
      </c>
      <c r="O73" s="9" t="s">
        <v>23</v>
      </c>
      <c r="P73" s="4" t="s">
        <v>56</v>
      </c>
      <c r="Q73" s="9" t="s">
        <v>277</v>
      </c>
      <c r="R73" s="4" t="s">
        <v>23</v>
      </c>
      <c r="S73">
        <f t="shared" si="1"/>
        <v>2009</v>
      </c>
    </row>
    <row r="74" spans="1:19" ht="38.25" x14ac:dyDescent="0.2">
      <c r="A74" s="2">
        <v>42382</v>
      </c>
      <c r="B74" s="3">
        <v>40087.326388888898</v>
      </c>
      <c r="C74" s="4" t="s">
        <v>278</v>
      </c>
      <c r="D74" s="4" t="s">
        <v>279</v>
      </c>
      <c r="E74" s="5">
        <v>7.0000000000000007E-2</v>
      </c>
      <c r="F74" s="6">
        <v>7</v>
      </c>
      <c r="G74" s="7">
        <v>0.47</v>
      </c>
      <c r="H74" s="8">
        <v>2.7777777777777801E-3</v>
      </c>
      <c r="I74" s="9" t="s">
        <v>280</v>
      </c>
      <c r="J74" s="10" t="b">
        <v>1</v>
      </c>
      <c r="K74" s="4" t="s">
        <v>29</v>
      </c>
      <c r="L74" s="4" t="s">
        <v>21</v>
      </c>
      <c r="M74" s="4" t="s">
        <v>239</v>
      </c>
      <c r="N74" s="10" t="b">
        <v>0</v>
      </c>
      <c r="O74" s="9" t="s">
        <v>23</v>
      </c>
      <c r="P74" s="4" t="s">
        <v>36</v>
      </c>
      <c r="Q74" s="9" t="s">
        <v>258</v>
      </c>
      <c r="R74" s="4" t="s">
        <v>23</v>
      </c>
      <c r="S74">
        <f t="shared" si="1"/>
        <v>2009</v>
      </c>
    </row>
    <row r="75" spans="1:19" ht="38.25" x14ac:dyDescent="0.2">
      <c r="A75" s="2">
        <v>38271</v>
      </c>
      <c r="B75" s="3">
        <v>40111.783333333296</v>
      </c>
      <c r="C75" s="4" t="s">
        <v>281</v>
      </c>
      <c r="D75" s="4" t="s">
        <v>282</v>
      </c>
      <c r="E75" s="5">
        <v>1.33</v>
      </c>
      <c r="F75" s="6">
        <v>1.2</v>
      </c>
      <c r="G75" s="7">
        <v>1.6</v>
      </c>
      <c r="H75" s="8">
        <v>5.5555555555555601E-2</v>
      </c>
      <c r="I75" s="9" t="s">
        <v>283</v>
      </c>
      <c r="J75" s="10" t="b">
        <v>1</v>
      </c>
      <c r="K75" s="4" t="s">
        <v>20</v>
      </c>
      <c r="L75" s="4" t="s">
        <v>21</v>
      </c>
      <c r="M75" s="4" t="s">
        <v>41</v>
      </c>
      <c r="N75" s="10" t="b">
        <v>0</v>
      </c>
      <c r="O75" s="9" t="s">
        <v>23</v>
      </c>
      <c r="P75" s="4" t="s">
        <v>247</v>
      </c>
      <c r="Q75" s="9" t="s">
        <v>284</v>
      </c>
      <c r="R75" s="4" t="s">
        <v>23</v>
      </c>
      <c r="S75">
        <f t="shared" si="1"/>
        <v>2009</v>
      </c>
    </row>
    <row r="76" spans="1:19" ht="38.25" x14ac:dyDescent="0.2">
      <c r="A76" s="2">
        <v>39172</v>
      </c>
      <c r="B76" s="3">
        <v>40121.3125</v>
      </c>
      <c r="C76" s="4" t="s">
        <v>285</v>
      </c>
      <c r="D76" s="4" t="s">
        <v>286</v>
      </c>
      <c r="E76" s="5">
        <v>1.32</v>
      </c>
      <c r="F76" s="6">
        <v>6</v>
      </c>
      <c r="G76" s="7">
        <v>8.1999999999999993</v>
      </c>
      <c r="H76" s="8">
        <v>5.6944444444444402E-2</v>
      </c>
      <c r="I76" s="9" t="s">
        <v>287</v>
      </c>
      <c r="J76" s="10" t="b">
        <v>1</v>
      </c>
      <c r="K76" s="4" t="s">
        <v>20</v>
      </c>
      <c r="L76" s="4" t="s">
        <v>21</v>
      </c>
      <c r="M76" s="4" t="s">
        <v>31</v>
      </c>
      <c r="N76" s="10" t="b">
        <v>0</v>
      </c>
      <c r="O76" s="9" t="s">
        <v>23</v>
      </c>
      <c r="P76" s="4" t="s">
        <v>24</v>
      </c>
      <c r="Q76" s="9" t="s">
        <v>288</v>
      </c>
      <c r="R76" s="4" t="s">
        <v>23</v>
      </c>
      <c r="S76">
        <f t="shared" si="1"/>
        <v>2009</v>
      </c>
    </row>
    <row r="77" spans="1:19" ht="102" x14ac:dyDescent="0.2">
      <c r="A77" s="2">
        <v>42383</v>
      </c>
      <c r="B77" s="3">
        <v>40166.521527777797</v>
      </c>
      <c r="C77" s="4" t="s">
        <v>289</v>
      </c>
      <c r="D77" s="4" t="s">
        <v>290</v>
      </c>
      <c r="E77" s="5">
        <v>7.0000000000000007E-2</v>
      </c>
      <c r="F77" s="6">
        <v>20</v>
      </c>
      <c r="G77" s="7">
        <v>1.4</v>
      </c>
      <c r="H77" s="8">
        <v>4.4444444444444398E-2</v>
      </c>
      <c r="I77" s="9" t="s">
        <v>291</v>
      </c>
      <c r="J77" s="10" t="b">
        <v>1</v>
      </c>
      <c r="K77" s="4" t="s">
        <v>20</v>
      </c>
      <c r="L77" s="4" t="s">
        <v>21</v>
      </c>
      <c r="M77" s="4" t="s">
        <v>31</v>
      </c>
      <c r="N77" s="10" t="b">
        <v>0</v>
      </c>
      <c r="O77" s="9" t="s">
        <v>23</v>
      </c>
      <c r="P77" s="4" t="s">
        <v>36</v>
      </c>
      <c r="Q77" s="9" t="s">
        <v>258</v>
      </c>
      <c r="R77" s="4" t="s">
        <v>23</v>
      </c>
      <c r="S77">
        <f t="shared" si="1"/>
        <v>2009</v>
      </c>
    </row>
    <row r="78" spans="1:19" ht="51" x14ac:dyDescent="0.2">
      <c r="A78" s="2">
        <v>42561</v>
      </c>
      <c r="B78" s="3">
        <v>40206.645833333299</v>
      </c>
      <c r="C78" s="4" t="s">
        <v>292</v>
      </c>
      <c r="D78" s="4" t="s">
        <v>293</v>
      </c>
      <c r="E78" s="5">
        <v>22.13</v>
      </c>
      <c r="F78" s="6">
        <v>11</v>
      </c>
      <c r="G78" s="7">
        <v>13.2</v>
      </c>
      <c r="H78" s="8">
        <v>0.05</v>
      </c>
      <c r="I78" s="9" t="s">
        <v>294</v>
      </c>
      <c r="J78" s="10" t="b">
        <v>1</v>
      </c>
      <c r="K78" s="4" t="s">
        <v>20</v>
      </c>
      <c r="L78" s="4" t="s">
        <v>73</v>
      </c>
      <c r="M78" s="4" t="s">
        <v>227</v>
      </c>
      <c r="N78" s="10" t="b">
        <v>0</v>
      </c>
      <c r="O78" s="9" t="s">
        <v>23</v>
      </c>
      <c r="P78" s="4" t="s">
        <v>36</v>
      </c>
      <c r="Q78" s="9" t="s">
        <v>258</v>
      </c>
      <c r="R78" s="4" t="s">
        <v>23</v>
      </c>
      <c r="S78">
        <f t="shared" si="1"/>
        <v>2010</v>
      </c>
    </row>
    <row r="79" spans="1:19" ht="38.25" x14ac:dyDescent="0.2">
      <c r="A79" s="2">
        <v>42637</v>
      </c>
      <c r="B79" s="3">
        <v>40210.862500000003</v>
      </c>
      <c r="C79" s="4" t="s">
        <v>295</v>
      </c>
      <c r="D79" s="4" t="s">
        <v>296</v>
      </c>
      <c r="E79" s="5">
        <v>1.33</v>
      </c>
      <c r="F79" s="6">
        <v>0.9</v>
      </c>
      <c r="G79" s="7">
        <v>1.2</v>
      </c>
      <c r="H79" s="8">
        <v>5.5555555555555601E-2</v>
      </c>
      <c r="I79" s="9" t="s">
        <v>297</v>
      </c>
      <c r="J79" s="10" t="b">
        <v>1</v>
      </c>
      <c r="K79" s="4" t="s">
        <v>20</v>
      </c>
      <c r="L79" s="4" t="s">
        <v>21</v>
      </c>
      <c r="M79" s="4" t="s">
        <v>227</v>
      </c>
      <c r="N79" s="10" t="b">
        <v>0</v>
      </c>
      <c r="O79" s="9" t="s">
        <v>23</v>
      </c>
      <c r="P79" s="4" t="s">
        <v>56</v>
      </c>
      <c r="Q79" s="9" t="s">
        <v>258</v>
      </c>
      <c r="R79" s="4" t="s">
        <v>23</v>
      </c>
      <c r="S79">
        <f t="shared" si="1"/>
        <v>2010</v>
      </c>
    </row>
    <row r="80" spans="1:19" ht="38.25" x14ac:dyDescent="0.2">
      <c r="A80" s="2">
        <v>43927</v>
      </c>
      <c r="B80" s="3">
        <v>40228.219444444403</v>
      </c>
      <c r="C80" s="4" t="s">
        <v>298</v>
      </c>
      <c r="D80" s="4" t="s">
        <v>299</v>
      </c>
      <c r="E80" s="5">
        <v>2.5</v>
      </c>
      <c r="F80" s="6">
        <v>1.5</v>
      </c>
      <c r="G80" s="7">
        <v>3.75</v>
      </c>
      <c r="H80" s="8">
        <v>0.104166666666667</v>
      </c>
      <c r="I80" s="9" t="s">
        <v>300</v>
      </c>
      <c r="J80" s="10" t="b">
        <v>1</v>
      </c>
      <c r="K80" s="4" t="s">
        <v>20</v>
      </c>
      <c r="L80" s="4" t="s">
        <v>21</v>
      </c>
      <c r="M80" s="4" t="s">
        <v>227</v>
      </c>
      <c r="N80" s="10" t="b">
        <v>0</v>
      </c>
      <c r="O80" s="9" t="s">
        <v>23</v>
      </c>
      <c r="P80" s="4" t="s">
        <v>56</v>
      </c>
      <c r="Q80" s="9" t="s">
        <v>258</v>
      </c>
      <c r="R80" s="4" t="s">
        <v>23</v>
      </c>
      <c r="S80">
        <f t="shared" si="1"/>
        <v>2010</v>
      </c>
    </row>
    <row r="81" spans="1:19" ht="38.25" x14ac:dyDescent="0.2">
      <c r="A81" s="2">
        <v>44195</v>
      </c>
      <c r="B81" s="3">
        <v>40236.956250000003</v>
      </c>
      <c r="C81" s="4" t="s">
        <v>301</v>
      </c>
      <c r="D81" s="4" t="s">
        <v>302</v>
      </c>
      <c r="E81" s="5">
        <v>1.6</v>
      </c>
      <c r="F81" s="6">
        <v>1.5</v>
      </c>
      <c r="G81" s="7">
        <v>2.4</v>
      </c>
      <c r="H81" s="8">
        <v>6.5972222222222196E-2</v>
      </c>
      <c r="I81" s="9" t="s">
        <v>303</v>
      </c>
      <c r="J81" s="10" t="b">
        <v>1</v>
      </c>
      <c r="K81" s="4" t="s">
        <v>20</v>
      </c>
      <c r="L81" s="4" t="s">
        <v>21</v>
      </c>
      <c r="M81" s="4" t="s">
        <v>227</v>
      </c>
      <c r="N81" s="10" t="b">
        <v>0</v>
      </c>
      <c r="O81" s="9" t="s">
        <v>23</v>
      </c>
      <c r="P81" s="4" t="s">
        <v>56</v>
      </c>
      <c r="Q81" s="9" t="s">
        <v>258</v>
      </c>
      <c r="R81" s="4" t="s">
        <v>23</v>
      </c>
      <c r="S81">
        <f t="shared" si="1"/>
        <v>2010</v>
      </c>
    </row>
    <row r="82" spans="1:19" ht="38.25" x14ac:dyDescent="0.2">
      <c r="A82" s="2">
        <v>45257</v>
      </c>
      <c r="B82" s="3">
        <v>40242.3930555556</v>
      </c>
      <c r="C82" s="4" t="s">
        <v>304</v>
      </c>
      <c r="D82" s="4" t="s">
        <v>305</v>
      </c>
      <c r="E82" s="5">
        <v>1</v>
      </c>
      <c r="F82" s="6">
        <v>3</v>
      </c>
      <c r="G82" s="7">
        <v>3</v>
      </c>
      <c r="H82" s="8">
        <v>4.1666666666666699E-2</v>
      </c>
      <c r="I82" s="9" t="s">
        <v>306</v>
      </c>
      <c r="J82" s="10" t="b">
        <v>1</v>
      </c>
      <c r="K82" s="4" t="s">
        <v>20</v>
      </c>
      <c r="L82" s="4" t="s">
        <v>21</v>
      </c>
      <c r="M82" s="4" t="s">
        <v>31</v>
      </c>
      <c r="N82" s="10" t="b">
        <v>0</v>
      </c>
      <c r="O82" s="9" t="s">
        <v>23</v>
      </c>
      <c r="P82" s="4" t="s">
        <v>36</v>
      </c>
      <c r="Q82" s="9" t="s">
        <v>258</v>
      </c>
      <c r="R82" s="4" t="s">
        <v>23</v>
      </c>
      <c r="S82">
        <f t="shared" si="1"/>
        <v>2010</v>
      </c>
    </row>
    <row r="83" spans="1:19" ht="25.5" x14ac:dyDescent="0.2">
      <c r="A83" s="2">
        <v>46315</v>
      </c>
      <c r="B83" s="3">
        <v>40267.9777777778</v>
      </c>
      <c r="C83" s="4" t="s">
        <v>307</v>
      </c>
      <c r="D83" s="4" t="s">
        <v>308</v>
      </c>
      <c r="E83" s="5">
        <v>3.7</v>
      </c>
      <c r="F83" s="6">
        <v>3</v>
      </c>
      <c r="G83" s="7">
        <v>11.1</v>
      </c>
      <c r="H83" s="8">
        <v>0.15416666666666701</v>
      </c>
      <c r="I83" s="9" t="s">
        <v>309</v>
      </c>
      <c r="J83" s="10" t="b">
        <v>1</v>
      </c>
      <c r="K83" s="4" t="s">
        <v>20</v>
      </c>
      <c r="L83" s="4" t="s">
        <v>21</v>
      </c>
      <c r="M83" s="4" t="s">
        <v>227</v>
      </c>
      <c r="N83" s="10" t="b">
        <v>0</v>
      </c>
      <c r="O83" s="9" t="s">
        <v>23</v>
      </c>
      <c r="P83" s="4" t="s">
        <v>36</v>
      </c>
      <c r="Q83" s="9" t="s">
        <v>258</v>
      </c>
      <c r="R83" s="4" t="s">
        <v>23</v>
      </c>
      <c r="S83">
        <f t="shared" si="1"/>
        <v>2010</v>
      </c>
    </row>
    <row r="84" spans="1:19" ht="38.25" x14ac:dyDescent="0.2">
      <c r="A84" s="2">
        <v>48938</v>
      </c>
      <c r="B84" s="3">
        <v>40310.284027777801</v>
      </c>
      <c r="C84" s="4" t="s">
        <v>310</v>
      </c>
      <c r="D84" s="4" t="s">
        <v>311</v>
      </c>
      <c r="E84" s="5">
        <v>0.216</v>
      </c>
      <c r="F84" s="6">
        <v>25</v>
      </c>
      <c r="G84" s="7">
        <v>5.4</v>
      </c>
      <c r="H84" s="8">
        <v>9.0277777777777804E-3</v>
      </c>
      <c r="I84" s="9" t="s">
        <v>312</v>
      </c>
      <c r="J84" s="10" t="b">
        <v>1</v>
      </c>
      <c r="K84" s="4" t="s">
        <v>29</v>
      </c>
      <c r="L84" s="4" t="s">
        <v>21</v>
      </c>
      <c r="M84" s="4" t="s">
        <v>41</v>
      </c>
      <c r="N84" s="10" t="b">
        <v>0</v>
      </c>
      <c r="O84" s="9" t="s">
        <v>23</v>
      </c>
      <c r="P84" s="4" t="s">
        <v>36</v>
      </c>
      <c r="Q84" s="9" t="s">
        <v>258</v>
      </c>
      <c r="R84" s="4" t="s">
        <v>23</v>
      </c>
      <c r="S84">
        <f t="shared" si="1"/>
        <v>2010</v>
      </c>
    </row>
    <row r="85" spans="1:19" ht="38.25" x14ac:dyDescent="0.2">
      <c r="A85" s="2">
        <v>50755</v>
      </c>
      <c r="B85" s="3">
        <v>40346.652777777803</v>
      </c>
      <c r="C85" s="4" t="s">
        <v>313</v>
      </c>
      <c r="D85" s="4" t="s">
        <v>314</v>
      </c>
      <c r="E85" s="5">
        <v>0.57999999999999996</v>
      </c>
      <c r="F85" s="6">
        <v>33</v>
      </c>
      <c r="G85" s="7">
        <v>19.25</v>
      </c>
      <c r="H85" s="8">
        <v>2.4305555555555601E-2</v>
      </c>
      <c r="I85" s="9" t="s">
        <v>315</v>
      </c>
      <c r="J85" s="10" t="b">
        <v>1</v>
      </c>
      <c r="K85" s="4" t="s">
        <v>29</v>
      </c>
      <c r="L85" s="4" t="s">
        <v>21</v>
      </c>
      <c r="M85" s="4" t="s">
        <v>227</v>
      </c>
      <c r="N85" s="10" t="b">
        <v>0</v>
      </c>
      <c r="O85" s="9" t="s">
        <v>23</v>
      </c>
      <c r="P85" s="4" t="s">
        <v>36</v>
      </c>
      <c r="Q85" s="9" t="s">
        <v>316</v>
      </c>
      <c r="R85" s="4" t="s">
        <v>317</v>
      </c>
      <c r="S85">
        <f t="shared" si="1"/>
        <v>2010</v>
      </c>
    </row>
    <row r="86" spans="1:19" ht="38.25" x14ac:dyDescent="0.2">
      <c r="A86" s="2">
        <v>50737</v>
      </c>
      <c r="B86" s="3">
        <v>40346.716666666704</v>
      </c>
      <c r="C86" s="4" t="s">
        <v>318</v>
      </c>
      <c r="D86" s="4" t="s">
        <v>319</v>
      </c>
      <c r="E86" s="5">
        <v>0.18</v>
      </c>
      <c r="F86" s="6">
        <v>30</v>
      </c>
      <c r="G86" s="7">
        <v>5.5</v>
      </c>
      <c r="H86" s="8">
        <v>7.6388888888888904E-3</v>
      </c>
      <c r="I86" s="9" t="s">
        <v>320</v>
      </c>
      <c r="J86" s="10" t="b">
        <v>1</v>
      </c>
      <c r="K86" s="4" t="s">
        <v>29</v>
      </c>
      <c r="L86" s="4" t="s">
        <v>21</v>
      </c>
      <c r="M86" s="4" t="s">
        <v>227</v>
      </c>
      <c r="N86" s="10" t="b">
        <v>1</v>
      </c>
      <c r="O86" s="9" t="s">
        <v>23</v>
      </c>
      <c r="P86" s="4" t="s">
        <v>36</v>
      </c>
      <c r="Q86" s="9" t="s">
        <v>317</v>
      </c>
      <c r="R86" s="4" t="s">
        <v>317</v>
      </c>
      <c r="S86">
        <f t="shared" si="1"/>
        <v>2010</v>
      </c>
    </row>
    <row r="87" spans="1:19" ht="63.75" x14ac:dyDescent="0.2">
      <c r="A87" s="2">
        <v>53139</v>
      </c>
      <c r="B87" s="3">
        <v>40366.197916666701</v>
      </c>
      <c r="C87" s="4" t="s">
        <v>321</v>
      </c>
      <c r="D87" s="4" t="s">
        <v>322</v>
      </c>
      <c r="E87" s="5">
        <v>4.5</v>
      </c>
      <c r="F87" s="6">
        <v>120</v>
      </c>
      <c r="G87" s="7">
        <v>456</v>
      </c>
      <c r="H87" s="8">
        <v>0.186805555555556</v>
      </c>
      <c r="I87" s="9" t="s">
        <v>323</v>
      </c>
      <c r="J87" s="10" t="b">
        <v>1</v>
      </c>
      <c r="K87" s="4" t="s">
        <v>20</v>
      </c>
      <c r="L87" s="4" t="s">
        <v>63</v>
      </c>
      <c r="M87" s="4" t="s">
        <v>22</v>
      </c>
      <c r="N87" s="10" t="b">
        <v>0</v>
      </c>
      <c r="O87" s="9" t="s">
        <v>23</v>
      </c>
      <c r="P87" s="4" t="s">
        <v>24</v>
      </c>
      <c r="Q87" s="9" t="s">
        <v>324</v>
      </c>
      <c r="R87" s="4" t="s">
        <v>23</v>
      </c>
      <c r="S87">
        <f t="shared" si="1"/>
        <v>2010</v>
      </c>
    </row>
    <row r="88" spans="1:19" ht="51" x14ac:dyDescent="0.2">
      <c r="A88" s="2">
        <v>61148</v>
      </c>
      <c r="B88" s="3">
        <v>40528.552777777797</v>
      </c>
      <c r="C88" s="4" t="s">
        <v>325</v>
      </c>
      <c r="D88" s="4" t="s">
        <v>326</v>
      </c>
      <c r="E88" s="5">
        <v>8.3000000000000004E-2</v>
      </c>
      <c r="F88" s="6">
        <v>77</v>
      </c>
      <c r="G88" s="7">
        <v>6.42</v>
      </c>
      <c r="H88" s="8">
        <v>3.4722222222222199E-3</v>
      </c>
      <c r="I88" s="9" t="s">
        <v>327</v>
      </c>
      <c r="J88" s="10" t="b">
        <v>1</v>
      </c>
      <c r="K88" s="4" t="s">
        <v>29</v>
      </c>
      <c r="L88" s="4" t="s">
        <v>73</v>
      </c>
      <c r="M88" s="4" t="s">
        <v>227</v>
      </c>
      <c r="N88" s="10" t="b">
        <v>0</v>
      </c>
      <c r="O88" s="9" t="s">
        <v>23</v>
      </c>
      <c r="P88" s="4" t="s">
        <v>24</v>
      </c>
      <c r="Q88" s="9" t="s">
        <v>328</v>
      </c>
      <c r="R88" s="4" t="s">
        <v>23</v>
      </c>
      <c r="S88">
        <f t="shared" si="1"/>
        <v>2010</v>
      </c>
    </row>
    <row r="89" spans="1:19" ht="51" x14ac:dyDescent="0.2">
      <c r="A89" s="2">
        <v>62101</v>
      </c>
      <c r="B89" s="3">
        <v>40553.297222222202</v>
      </c>
      <c r="C89" s="4" t="s">
        <v>329</v>
      </c>
      <c r="D89" s="4" t="s">
        <v>330</v>
      </c>
      <c r="E89" s="5">
        <v>0.2</v>
      </c>
      <c r="F89" s="6">
        <v>6</v>
      </c>
      <c r="G89" s="7">
        <v>1.2</v>
      </c>
      <c r="H89" s="8">
        <v>8.3333333333333297E-3</v>
      </c>
      <c r="I89" s="9" t="s">
        <v>331</v>
      </c>
      <c r="J89" s="10" t="b">
        <v>1</v>
      </c>
      <c r="K89" s="4" t="s">
        <v>29</v>
      </c>
      <c r="L89" s="4" t="s">
        <v>21</v>
      </c>
      <c r="M89" s="4" t="s">
        <v>41</v>
      </c>
      <c r="N89" s="10" t="b">
        <v>0</v>
      </c>
      <c r="O89" s="9" t="s">
        <v>23</v>
      </c>
      <c r="P89" s="4" t="s">
        <v>36</v>
      </c>
      <c r="Q89" s="9" t="s">
        <v>258</v>
      </c>
      <c r="R89" s="4" t="s">
        <v>23</v>
      </c>
      <c r="S89">
        <f t="shared" si="1"/>
        <v>2011</v>
      </c>
    </row>
    <row r="90" spans="1:19" ht="63.75" x14ac:dyDescent="0.2">
      <c r="A90" s="2">
        <v>62234</v>
      </c>
      <c r="B90" s="3">
        <v>40559.641666666699</v>
      </c>
      <c r="C90" s="4" t="s">
        <v>332</v>
      </c>
      <c r="D90" s="4" t="s">
        <v>333</v>
      </c>
      <c r="E90" s="5">
        <v>0</v>
      </c>
      <c r="F90" s="6">
        <v>65</v>
      </c>
      <c r="G90" s="7">
        <v>0</v>
      </c>
      <c r="H90" s="8">
        <v>0</v>
      </c>
      <c r="I90" s="9" t="s">
        <v>334</v>
      </c>
      <c r="J90" s="10" t="b">
        <v>1</v>
      </c>
      <c r="K90" s="4" t="s">
        <v>20</v>
      </c>
      <c r="L90" s="4" t="s">
        <v>73</v>
      </c>
      <c r="M90" s="4" t="s">
        <v>22</v>
      </c>
      <c r="N90" s="10" t="b">
        <v>0</v>
      </c>
      <c r="O90" s="9" t="s">
        <v>23</v>
      </c>
      <c r="P90" s="4" t="s">
        <v>24</v>
      </c>
      <c r="Q90" s="9" t="s">
        <v>258</v>
      </c>
      <c r="R90" s="4" t="s">
        <v>23</v>
      </c>
      <c r="S90">
        <f t="shared" si="1"/>
        <v>2011</v>
      </c>
    </row>
    <row r="91" spans="1:19" ht="38.25" x14ac:dyDescent="0.2">
      <c r="A91" s="2">
        <v>62355</v>
      </c>
      <c r="B91" s="3">
        <v>40565.999305555597</v>
      </c>
      <c r="C91" s="4" t="s">
        <v>335</v>
      </c>
      <c r="D91" s="4" t="s">
        <v>336</v>
      </c>
      <c r="E91" s="5">
        <v>2</v>
      </c>
      <c r="F91" s="6">
        <v>8</v>
      </c>
      <c r="G91" s="7">
        <v>16</v>
      </c>
      <c r="H91" s="8">
        <v>8.3333333333333301E-2</v>
      </c>
      <c r="I91" s="9" t="s">
        <v>337</v>
      </c>
      <c r="J91" s="10" t="b">
        <v>1</v>
      </c>
      <c r="K91" s="4" t="s">
        <v>12</v>
      </c>
      <c r="L91" s="4" t="s">
        <v>63</v>
      </c>
      <c r="M91" s="4" t="s">
        <v>41</v>
      </c>
      <c r="N91" s="10" t="b">
        <v>1</v>
      </c>
      <c r="O91" s="9" t="s">
        <v>338</v>
      </c>
      <c r="P91" s="4" t="s">
        <v>24</v>
      </c>
      <c r="Q91" s="9" t="s">
        <v>258</v>
      </c>
      <c r="R91" s="4" t="s">
        <v>23</v>
      </c>
      <c r="S91">
        <f t="shared" si="1"/>
        <v>2011</v>
      </c>
    </row>
    <row r="92" spans="1:19" ht="63.75" x14ac:dyDescent="0.2">
      <c r="A92" s="2">
        <v>63524</v>
      </c>
      <c r="B92" s="3">
        <v>40579.78125</v>
      </c>
      <c r="C92" s="4" t="s">
        <v>339</v>
      </c>
      <c r="D92" s="4" t="s">
        <v>340</v>
      </c>
      <c r="E92" s="5">
        <v>2.5</v>
      </c>
      <c r="F92" s="6">
        <v>38</v>
      </c>
      <c r="G92" s="7">
        <v>58.4</v>
      </c>
      <c r="H92" s="8">
        <v>4.0277777777777801E-2</v>
      </c>
      <c r="I92" s="9" t="s">
        <v>341</v>
      </c>
      <c r="J92" s="10" t="b">
        <v>1</v>
      </c>
      <c r="K92" s="4" t="s">
        <v>29</v>
      </c>
      <c r="L92" s="4" t="s">
        <v>21</v>
      </c>
      <c r="M92" s="4" t="s">
        <v>41</v>
      </c>
      <c r="N92" s="10" t="b">
        <v>0</v>
      </c>
      <c r="O92" s="9" t="s">
        <v>23</v>
      </c>
      <c r="P92" s="4" t="s">
        <v>36</v>
      </c>
      <c r="Q92" s="9" t="s">
        <v>342</v>
      </c>
      <c r="R92" s="4" t="s">
        <v>23</v>
      </c>
      <c r="S92">
        <f t="shared" si="1"/>
        <v>2011</v>
      </c>
    </row>
    <row r="93" spans="1:19" ht="63.75" x14ac:dyDescent="0.2">
      <c r="A93" s="2">
        <v>64437</v>
      </c>
      <c r="B93" s="3">
        <v>40603.623611111099</v>
      </c>
      <c r="C93" s="4" t="s">
        <v>343</v>
      </c>
      <c r="D93" s="4" t="s">
        <v>344</v>
      </c>
      <c r="E93" s="5">
        <v>12</v>
      </c>
      <c r="F93" s="6">
        <v>0</v>
      </c>
      <c r="G93" s="7">
        <v>23.8</v>
      </c>
      <c r="H93" s="8">
        <v>0.5</v>
      </c>
      <c r="I93" s="9" t="s">
        <v>345</v>
      </c>
      <c r="J93" s="10" t="b">
        <v>1</v>
      </c>
      <c r="K93" s="4" t="s">
        <v>12</v>
      </c>
      <c r="L93" s="4" t="s">
        <v>21</v>
      </c>
      <c r="M93" s="4" t="s">
        <v>41</v>
      </c>
      <c r="N93" s="10" t="b">
        <v>1</v>
      </c>
      <c r="O93" s="9" t="s">
        <v>338</v>
      </c>
      <c r="P93" s="4" t="s">
        <v>24</v>
      </c>
      <c r="Q93" s="9" t="s">
        <v>346</v>
      </c>
      <c r="R93" s="4" t="s">
        <v>23</v>
      </c>
      <c r="S93">
        <f t="shared" si="1"/>
        <v>2011</v>
      </c>
    </row>
    <row r="94" spans="1:19" ht="51" x14ac:dyDescent="0.2">
      <c r="A94" s="2">
        <v>64443</v>
      </c>
      <c r="B94" s="3">
        <v>40603.720833333296</v>
      </c>
      <c r="C94" s="4" t="s">
        <v>347</v>
      </c>
      <c r="D94" s="4" t="s">
        <v>348</v>
      </c>
      <c r="E94" s="5">
        <v>5.47</v>
      </c>
      <c r="F94" s="6">
        <v>0</v>
      </c>
      <c r="G94" s="7">
        <v>14.1</v>
      </c>
      <c r="H94" s="8">
        <v>0.234722222222222</v>
      </c>
      <c r="I94" s="9" t="s">
        <v>349</v>
      </c>
      <c r="J94" s="10" t="b">
        <v>1</v>
      </c>
      <c r="K94" s="4" t="s">
        <v>29</v>
      </c>
      <c r="L94" s="4" t="s">
        <v>21</v>
      </c>
      <c r="M94" s="4" t="s">
        <v>41</v>
      </c>
      <c r="N94" s="10" t="b">
        <v>0</v>
      </c>
      <c r="O94" s="9" t="s">
        <v>23</v>
      </c>
      <c r="P94" s="4" t="s">
        <v>110</v>
      </c>
      <c r="Q94" s="9" t="s">
        <v>258</v>
      </c>
      <c r="R94" s="4" t="s">
        <v>23</v>
      </c>
      <c r="S94">
        <f t="shared" si="1"/>
        <v>2011</v>
      </c>
    </row>
    <row r="95" spans="1:19" ht="25.5" x14ac:dyDescent="0.2">
      <c r="A95" s="2">
        <v>70341</v>
      </c>
      <c r="B95" s="3">
        <v>40696.941666666702</v>
      </c>
      <c r="C95" s="4" t="s">
        <v>350</v>
      </c>
      <c r="D95" s="4" t="s">
        <v>351</v>
      </c>
      <c r="E95" s="5">
        <v>1.1499999999999999</v>
      </c>
      <c r="F95" s="6">
        <v>5</v>
      </c>
      <c r="G95" s="7">
        <v>5.75</v>
      </c>
      <c r="H95" s="8">
        <v>4.5138888888888902E-2</v>
      </c>
      <c r="I95" s="9" t="s">
        <v>352</v>
      </c>
      <c r="J95" s="10" t="b">
        <v>1</v>
      </c>
      <c r="K95" s="4" t="s">
        <v>29</v>
      </c>
      <c r="L95" s="4" t="s">
        <v>21</v>
      </c>
      <c r="M95" s="4" t="s">
        <v>31</v>
      </c>
      <c r="N95" s="10" t="b">
        <v>0</v>
      </c>
      <c r="O95" s="9" t="s">
        <v>23</v>
      </c>
      <c r="P95" s="4" t="s">
        <v>110</v>
      </c>
      <c r="Q95" s="9" t="s">
        <v>258</v>
      </c>
      <c r="R95" s="4" t="s">
        <v>23</v>
      </c>
      <c r="S95">
        <f t="shared" si="1"/>
        <v>2011</v>
      </c>
    </row>
    <row r="96" spans="1:19" ht="25.5" x14ac:dyDescent="0.2">
      <c r="A96" s="2">
        <v>70801</v>
      </c>
      <c r="B96" s="3">
        <v>40697.270833333299</v>
      </c>
      <c r="C96" s="4" t="s">
        <v>353</v>
      </c>
      <c r="D96" s="4" t="s">
        <v>351</v>
      </c>
      <c r="E96" s="5">
        <v>1.77</v>
      </c>
      <c r="F96" s="6">
        <v>1.1399999999999999</v>
      </c>
      <c r="G96" s="7">
        <v>3.03</v>
      </c>
      <c r="H96" s="8">
        <v>7.3611111111111099E-2</v>
      </c>
      <c r="I96" s="9" t="s">
        <v>354</v>
      </c>
      <c r="J96" s="10" t="b">
        <v>1</v>
      </c>
      <c r="K96" s="4" t="s">
        <v>29</v>
      </c>
      <c r="L96" s="4" t="s">
        <v>21</v>
      </c>
      <c r="M96" s="4" t="s">
        <v>31</v>
      </c>
      <c r="N96" s="10" t="b">
        <v>0</v>
      </c>
      <c r="O96" s="9" t="s">
        <v>23</v>
      </c>
      <c r="P96" s="4" t="s">
        <v>110</v>
      </c>
      <c r="Q96" s="9" t="s">
        <v>355</v>
      </c>
      <c r="R96" s="4" t="s">
        <v>355</v>
      </c>
      <c r="S96">
        <f t="shared" si="1"/>
        <v>2011</v>
      </c>
    </row>
    <row r="97" spans="1:19" ht="51" x14ac:dyDescent="0.2">
      <c r="A97" s="2">
        <v>92311</v>
      </c>
      <c r="B97" s="3">
        <v>40701.706250000003</v>
      </c>
      <c r="C97" s="4" t="s">
        <v>356</v>
      </c>
      <c r="D97" s="4" t="s">
        <v>357</v>
      </c>
      <c r="E97" s="5">
        <v>7.0000000000000007E-2</v>
      </c>
      <c r="F97" s="6">
        <v>27</v>
      </c>
      <c r="G97" s="7">
        <v>1.8</v>
      </c>
      <c r="H97" s="8">
        <v>2.7777777777777801E-3</v>
      </c>
      <c r="I97" s="9" t="s">
        <v>358</v>
      </c>
      <c r="J97" s="10" t="b">
        <v>1</v>
      </c>
      <c r="K97" s="4" t="s">
        <v>29</v>
      </c>
      <c r="L97" s="4" t="s">
        <v>63</v>
      </c>
      <c r="M97" s="4" t="s">
        <v>227</v>
      </c>
      <c r="N97" s="10" t="b">
        <v>0</v>
      </c>
      <c r="O97" s="9" t="s">
        <v>23</v>
      </c>
      <c r="P97" s="4" t="s">
        <v>24</v>
      </c>
      <c r="Q97" s="9" t="s">
        <v>258</v>
      </c>
      <c r="R97" s="4" t="s">
        <v>23</v>
      </c>
      <c r="S97">
        <f t="shared" si="1"/>
        <v>2011</v>
      </c>
    </row>
    <row r="98" spans="1:19" ht="38.25" x14ac:dyDescent="0.2">
      <c r="A98" s="2">
        <v>92151</v>
      </c>
      <c r="B98" s="3">
        <v>40729.435416666704</v>
      </c>
      <c r="C98" s="4" t="s">
        <v>359</v>
      </c>
      <c r="D98" s="4" t="s">
        <v>360</v>
      </c>
      <c r="E98" s="5">
        <v>0.22</v>
      </c>
      <c r="F98" s="6">
        <v>19.100000000000001</v>
      </c>
      <c r="G98" s="7">
        <v>7</v>
      </c>
      <c r="H98" s="8">
        <v>9.0277777777777804E-3</v>
      </c>
      <c r="I98" s="9" t="s">
        <v>361</v>
      </c>
      <c r="J98" s="10" t="b">
        <v>1</v>
      </c>
      <c r="K98" s="4" t="s">
        <v>20</v>
      </c>
      <c r="L98" s="4" t="s">
        <v>21</v>
      </c>
      <c r="M98" s="4" t="s">
        <v>31</v>
      </c>
      <c r="N98" s="10" t="b">
        <v>0</v>
      </c>
      <c r="O98" s="9" t="s">
        <v>23</v>
      </c>
      <c r="P98" s="4" t="s">
        <v>110</v>
      </c>
      <c r="Q98" s="9" t="s">
        <v>258</v>
      </c>
      <c r="R98" s="4" t="s">
        <v>23</v>
      </c>
      <c r="S98">
        <f t="shared" si="1"/>
        <v>2011</v>
      </c>
    </row>
    <row r="99" spans="1:19" ht="38.25" x14ac:dyDescent="0.2">
      <c r="A99" s="2">
        <v>92714</v>
      </c>
      <c r="B99" s="3">
        <v>40737.532638888901</v>
      </c>
      <c r="C99" s="4" t="s">
        <v>362</v>
      </c>
      <c r="D99" s="4" t="s">
        <v>363</v>
      </c>
      <c r="E99" s="5">
        <v>0</v>
      </c>
      <c r="F99" s="6">
        <v>2.5</v>
      </c>
      <c r="G99" s="7">
        <v>0</v>
      </c>
      <c r="H99" s="8">
        <v>6.9444444444444404E-4</v>
      </c>
      <c r="I99" s="9" t="s">
        <v>364</v>
      </c>
      <c r="J99" s="10" t="b">
        <v>1</v>
      </c>
      <c r="K99" s="4" t="s">
        <v>29</v>
      </c>
      <c r="L99" s="4" t="s">
        <v>21</v>
      </c>
      <c r="M99" s="4" t="s">
        <v>239</v>
      </c>
      <c r="N99" s="10" t="b">
        <v>0</v>
      </c>
      <c r="O99" s="9" t="s">
        <v>365</v>
      </c>
      <c r="P99" s="4" t="s">
        <v>36</v>
      </c>
      <c r="Q99" s="9" t="s">
        <v>366</v>
      </c>
      <c r="R99" s="4" t="s">
        <v>366</v>
      </c>
      <c r="S99">
        <f t="shared" si="1"/>
        <v>2011</v>
      </c>
    </row>
    <row r="100" spans="1:19" ht="51" x14ac:dyDescent="0.2">
      <c r="A100" s="2">
        <v>96995</v>
      </c>
      <c r="B100" s="3">
        <v>40814.680555555598</v>
      </c>
      <c r="C100" s="4" t="s">
        <v>367</v>
      </c>
      <c r="D100" s="4" t="s">
        <v>368</v>
      </c>
      <c r="E100" s="5">
        <v>6.42</v>
      </c>
      <c r="F100" s="6">
        <v>1.2</v>
      </c>
      <c r="G100" s="7">
        <v>8.0399999999999991</v>
      </c>
      <c r="H100" s="8">
        <v>0.27569444444444402</v>
      </c>
      <c r="I100" s="9" t="s">
        <v>369</v>
      </c>
      <c r="J100" s="10" t="b">
        <v>1</v>
      </c>
      <c r="K100" s="4" t="s">
        <v>20</v>
      </c>
      <c r="L100" s="4" t="s">
        <v>21</v>
      </c>
      <c r="M100" s="4" t="s">
        <v>31</v>
      </c>
      <c r="N100" s="10" t="b">
        <v>0</v>
      </c>
      <c r="O100" s="9" t="s">
        <v>23</v>
      </c>
      <c r="P100" s="4" t="s">
        <v>56</v>
      </c>
      <c r="Q100" s="9" t="s">
        <v>258</v>
      </c>
      <c r="R100" s="4" t="s">
        <v>23</v>
      </c>
      <c r="S100">
        <f t="shared" si="1"/>
        <v>2011</v>
      </c>
    </row>
    <row r="101" spans="1:19" ht="51" x14ac:dyDescent="0.2">
      <c r="A101" s="2">
        <v>98909</v>
      </c>
      <c r="B101" s="3">
        <v>40855.463888888902</v>
      </c>
      <c r="C101" s="4" t="s">
        <v>370</v>
      </c>
      <c r="D101" s="4" t="s">
        <v>371</v>
      </c>
      <c r="E101" s="5">
        <v>2.7666599999999999</v>
      </c>
      <c r="F101" s="6">
        <v>18</v>
      </c>
      <c r="G101" s="7">
        <v>47.5</v>
      </c>
      <c r="H101" s="8">
        <v>0.11527777777777801</v>
      </c>
      <c r="I101" s="9" t="s">
        <v>372</v>
      </c>
      <c r="J101" s="10" t="b">
        <v>1</v>
      </c>
      <c r="K101" s="4" t="s">
        <v>29</v>
      </c>
      <c r="L101" s="4" t="s">
        <v>21</v>
      </c>
      <c r="M101" s="4" t="s">
        <v>22</v>
      </c>
      <c r="N101" s="10" t="b">
        <v>0</v>
      </c>
      <c r="O101" s="9" t="s">
        <v>23</v>
      </c>
      <c r="P101" s="4" t="s">
        <v>36</v>
      </c>
      <c r="Q101" s="9" t="s">
        <v>373</v>
      </c>
      <c r="R101" s="4" t="s">
        <v>374</v>
      </c>
      <c r="S101">
        <f t="shared" si="1"/>
        <v>2011</v>
      </c>
    </row>
    <row r="102" spans="1:19" ht="38.25" x14ac:dyDescent="0.2">
      <c r="A102" s="2">
        <v>101894</v>
      </c>
      <c r="B102" s="3">
        <v>40913.657638888901</v>
      </c>
      <c r="C102" s="4" t="s">
        <v>375</v>
      </c>
      <c r="D102" s="4" t="s">
        <v>376</v>
      </c>
      <c r="E102" s="5">
        <v>1.9</v>
      </c>
      <c r="F102" s="6">
        <v>0.89</v>
      </c>
      <c r="G102" s="7">
        <v>1.7</v>
      </c>
      <c r="H102" s="8">
        <v>7.9166666666666705E-2</v>
      </c>
      <c r="I102" s="9" t="s">
        <v>377</v>
      </c>
      <c r="J102" s="10" t="b">
        <v>1</v>
      </c>
      <c r="K102" s="4" t="s">
        <v>20</v>
      </c>
      <c r="L102" s="4" t="s">
        <v>21</v>
      </c>
      <c r="M102" s="4" t="s">
        <v>227</v>
      </c>
      <c r="N102" s="10" t="b">
        <v>0</v>
      </c>
      <c r="O102" s="9" t="s">
        <v>23</v>
      </c>
      <c r="P102" s="4" t="s">
        <v>36</v>
      </c>
      <c r="Q102" s="9" t="s">
        <v>378</v>
      </c>
      <c r="R102" s="4" t="s">
        <v>379</v>
      </c>
      <c r="S102">
        <f t="shared" si="1"/>
        <v>2012</v>
      </c>
    </row>
    <row r="103" spans="1:19" ht="63.75" x14ac:dyDescent="0.2">
      <c r="A103" s="2">
        <v>106389</v>
      </c>
      <c r="B103" s="3">
        <v>40996.715972222199</v>
      </c>
      <c r="C103" s="4" t="s">
        <v>380</v>
      </c>
      <c r="D103" s="4" t="s">
        <v>381</v>
      </c>
      <c r="E103" s="5">
        <v>0.41665999999999997</v>
      </c>
      <c r="F103" s="6">
        <v>82</v>
      </c>
      <c r="G103" s="7">
        <v>27.4</v>
      </c>
      <c r="H103" s="8">
        <v>1.8749999999999999E-2</v>
      </c>
      <c r="I103" s="9" t="s">
        <v>382</v>
      </c>
      <c r="J103" s="10" t="b">
        <v>1</v>
      </c>
      <c r="K103" s="4" t="s">
        <v>20</v>
      </c>
      <c r="L103" s="4" t="s">
        <v>73</v>
      </c>
      <c r="M103" s="4" t="s">
        <v>22</v>
      </c>
      <c r="N103" s="10" t="b">
        <v>0</v>
      </c>
      <c r="O103" s="9" t="s">
        <v>23</v>
      </c>
      <c r="P103" s="4" t="s">
        <v>24</v>
      </c>
      <c r="Q103" s="9" t="s">
        <v>383</v>
      </c>
      <c r="R103" s="4" t="s">
        <v>23</v>
      </c>
      <c r="S103">
        <f t="shared" si="1"/>
        <v>2012</v>
      </c>
    </row>
    <row r="104" spans="1:19" ht="38.25" x14ac:dyDescent="0.2">
      <c r="A104" s="2">
        <v>107733</v>
      </c>
      <c r="B104" s="3">
        <v>41024.368055555598</v>
      </c>
      <c r="C104" s="4" t="s">
        <v>384</v>
      </c>
      <c r="D104" s="4" t="s">
        <v>299</v>
      </c>
      <c r="E104" s="5">
        <v>0.91669999999999996</v>
      </c>
      <c r="F104" s="6">
        <v>2</v>
      </c>
      <c r="G104" s="7">
        <v>1.83</v>
      </c>
      <c r="H104" s="8">
        <v>3.8194444444444399E-2</v>
      </c>
      <c r="I104" s="9" t="s">
        <v>385</v>
      </c>
      <c r="J104" s="10" t="b">
        <v>1</v>
      </c>
      <c r="K104" s="4" t="s">
        <v>20</v>
      </c>
      <c r="L104" s="4" t="s">
        <v>21</v>
      </c>
      <c r="M104" s="4" t="s">
        <v>31</v>
      </c>
      <c r="N104" s="10" t="b">
        <v>0</v>
      </c>
      <c r="O104" s="9" t="s">
        <v>23</v>
      </c>
      <c r="P104" s="4" t="s">
        <v>56</v>
      </c>
      <c r="Q104" s="9" t="s">
        <v>386</v>
      </c>
      <c r="R104" s="4" t="s">
        <v>387</v>
      </c>
      <c r="S104">
        <f t="shared" si="1"/>
        <v>2012</v>
      </c>
    </row>
    <row r="105" spans="1:19" ht="89.25" x14ac:dyDescent="0.2">
      <c r="A105" s="2">
        <v>110115</v>
      </c>
      <c r="B105" s="3">
        <v>41056.477083333302</v>
      </c>
      <c r="C105" s="4" t="s">
        <v>388</v>
      </c>
      <c r="D105" s="4" t="s">
        <v>389</v>
      </c>
      <c r="E105" s="5">
        <v>0.13333329999999999</v>
      </c>
      <c r="F105" s="6">
        <v>140</v>
      </c>
      <c r="G105" s="7">
        <v>18.13</v>
      </c>
      <c r="H105" s="8">
        <v>5.5555555555555601E-3</v>
      </c>
      <c r="I105" s="9" t="s">
        <v>390</v>
      </c>
      <c r="J105" s="10" t="b">
        <v>1</v>
      </c>
      <c r="K105" s="4" t="s">
        <v>20</v>
      </c>
      <c r="L105" s="4" t="s">
        <v>63</v>
      </c>
      <c r="M105" s="4" t="s">
        <v>41</v>
      </c>
      <c r="N105" s="10" t="b">
        <v>0</v>
      </c>
      <c r="O105" s="9" t="s">
        <v>391</v>
      </c>
      <c r="P105" s="4" t="s">
        <v>24</v>
      </c>
      <c r="Q105" s="9" t="s">
        <v>392</v>
      </c>
      <c r="R105" s="4" t="s">
        <v>393</v>
      </c>
      <c r="S105">
        <f t="shared" si="1"/>
        <v>2012</v>
      </c>
    </row>
    <row r="106" spans="1:19" ht="38.25" x14ac:dyDescent="0.2">
      <c r="A106" s="2">
        <v>114319</v>
      </c>
      <c r="B106" s="3">
        <v>41116.7277777778</v>
      </c>
      <c r="C106" s="4" t="s">
        <v>394</v>
      </c>
      <c r="D106" s="4" t="s">
        <v>395</v>
      </c>
      <c r="E106" s="5">
        <v>1</v>
      </c>
      <c r="F106" s="6">
        <v>7.5</v>
      </c>
      <c r="G106" s="7">
        <v>7.5</v>
      </c>
      <c r="H106" s="8">
        <v>4.1666666666666699E-2</v>
      </c>
      <c r="I106" s="9" t="s">
        <v>396</v>
      </c>
      <c r="J106" s="10" t="b">
        <v>1</v>
      </c>
      <c r="K106" s="4" t="s">
        <v>55</v>
      </c>
      <c r="L106" s="4" t="s">
        <v>21</v>
      </c>
      <c r="M106" s="4" t="s">
        <v>31</v>
      </c>
      <c r="N106" s="10" t="b">
        <v>0</v>
      </c>
      <c r="O106" s="9" t="s">
        <v>23</v>
      </c>
      <c r="P106" s="4" t="s">
        <v>23</v>
      </c>
      <c r="Q106" s="9" t="s">
        <v>397</v>
      </c>
      <c r="R106" s="4" t="s">
        <v>398</v>
      </c>
      <c r="S106">
        <f t="shared" si="1"/>
        <v>2012</v>
      </c>
    </row>
    <row r="107" spans="1:19" ht="38.25" x14ac:dyDescent="0.2">
      <c r="A107" s="2">
        <v>118400</v>
      </c>
      <c r="B107" s="3">
        <v>41172.529166666704</v>
      </c>
      <c r="C107" s="4" t="s">
        <v>399</v>
      </c>
      <c r="D107" s="4" t="s">
        <v>400</v>
      </c>
      <c r="E107" s="5">
        <v>0.11700000000000001</v>
      </c>
      <c r="F107" s="6">
        <v>17</v>
      </c>
      <c r="G107" s="7">
        <v>1.78</v>
      </c>
      <c r="H107" s="8">
        <v>4.8611111111111103E-3</v>
      </c>
      <c r="I107" s="9" t="s">
        <v>401</v>
      </c>
      <c r="J107" s="10" t="b">
        <v>1</v>
      </c>
      <c r="K107" s="4" t="s">
        <v>29</v>
      </c>
      <c r="L107" s="4" t="s">
        <v>21</v>
      </c>
      <c r="M107" s="4" t="s">
        <v>22</v>
      </c>
      <c r="N107" s="10" t="b">
        <v>0</v>
      </c>
      <c r="O107" s="9" t="s">
        <v>23</v>
      </c>
      <c r="P107" s="4" t="s">
        <v>36</v>
      </c>
      <c r="Q107" s="9" t="s">
        <v>402</v>
      </c>
      <c r="R107" s="4" t="s">
        <v>403</v>
      </c>
      <c r="S107">
        <f t="shared" si="1"/>
        <v>2012</v>
      </c>
    </row>
    <row r="108" spans="1:19" ht="51" x14ac:dyDescent="0.2">
      <c r="A108" s="2">
        <v>124084</v>
      </c>
      <c r="B108" s="3">
        <v>41255.537499999999</v>
      </c>
      <c r="C108" s="4" t="s">
        <v>404</v>
      </c>
      <c r="D108" s="4" t="s">
        <v>405</v>
      </c>
      <c r="E108" s="5">
        <v>2.6</v>
      </c>
      <c r="F108" s="6">
        <v>3</v>
      </c>
      <c r="G108" s="7">
        <v>7.6</v>
      </c>
      <c r="H108" s="8">
        <v>0.15</v>
      </c>
      <c r="I108" s="9" t="s">
        <v>406</v>
      </c>
      <c r="J108" s="10" t="b">
        <v>1</v>
      </c>
      <c r="K108" s="4" t="s">
        <v>20</v>
      </c>
      <c r="L108" s="4" t="s">
        <v>21</v>
      </c>
      <c r="M108" s="4" t="s">
        <v>31</v>
      </c>
      <c r="N108" s="10" t="b">
        <v>0</v>
      </c>
      <c r="O108" s="9" t="s">
        <v>23</v>
      </c>
      <c r="P108" s="4" t="s">
        <v>56</v>
      </c>
      <c r="Q108" s="9" t="s">
        <v>407</v>
      </c>
      <c r="R108" s="4" t="s">
        <v>408</v>
      </c>
      <c r="S108">
        <f t="shared" si="1"/>
        <v>2012</v>
      </c>
    </row>
    <row r="109" spans="1:19" ht="63.75" x14ac:dyDescent="0.2">
      <c r="A109" s="2">
        <v>124181</v>
      </c>
      <c r="B109" s="3">
        <v>41261.218055555597</v>
      </c>
      <c r="C109" s="4" t="s">
        <v>409</v>
      </c>
      <c r="D109" s="4" t="s">
        <v>410</v>
      </c>
      <c r="E109" s="5">
        <v>5.48</v>
      </c>
      <c r="F109" s="6">
        <v>15</v>
      </c>
      <c r="G109" s="7">
        <v>82.2</v>
      </c>
      <c r="H109" s="8">
        <v>0.22847222222222199</v>
      </c>
      <c r="I109" s="9" t="s">
        <v>411</v>
      </c>
      <c r="J109" s="10" t="b">
        <v>1</v>
      </c>
      <c r="K109" s="4" t="s">
        <v>20</v>
      </c>
      <c r="L109" s="4" t="s">
        <v>73</v>
      </c>
      <c r="M109" s="4" t="s">
        <v>41</v>
      </c>
      <c r="N109" s="10" t="b">
        <v>0</v>
      </c>
      <c r="O109" s="9" t="s">
        <v>23</v>
      </c>
      <c r="P109" s="4" t="s">
        <v>24</v>
      </c>
      <c r="Q109" s="9" t="s">
        <v>412</v>
      </c>
      <c r="R109" s="4" t="s">
        <v>413</v>
      </c>
      <c r="S109">
        <f t="shared" si="1"/>
        <v>2012</v>
      </c>
    </row>
    <row r="110" spans="1:19" ht="38.25" x14ac:dyDescent="0.2">
      <c r="A110" s="2">
        <v>125091</v>
      </c>
      <c r="B110" s="3">
        <v>41283.118055555598</v>
      </c>
      <c r="C110" s="4" t="s">
        <v>414</v>
      </c>
      <c r="D110" s="4" t="s">
        <v>415</v>
      </c>
      <c r="E110" s="5">
        <v>1.4330000000000001</v>
      </c>
      <c r="F110" s="6">
        <v>11</v>
      </c>
      <c r="G110" s="7">
        <v>7.8</v>
      </c>
      <c r="H110" s="8">
        <v>5.9722222222222197E-2</v>
      </c>
      <c r="I110" s="9" t="s">
        <v>416</v>
      </c>
      <c r="J110" s="10" t="b">
        <v>1</v>
      </c>
      <c r="K110" s="4" t="s">
        <v>20</v>
      </c>
      <c r="L110" s="4" t="s">
        <v>21</v>
      </c>
      <c r="M110" s="4" t="s">
        <v>31</v>
      </c>
      <c r="N110" s="10" t="b">
        <v>0</v>
      </c>
      <c r="O110" s="9" t="s">
        <v>23</v>
      </c>
      <c r="P110" s="4" t="s">
        <v>56</v>
      </c>
      <c r="Q110" s="9" t="s">
        <v>417</v>
      </c>
      <c r="R110" s="4" t="s">
        <v>418</v>
      </c>
      <c r="S110">
        <f t="shared" si="1"/>
        <v>2013</v>
      </c>
    </row>
    <row r="111" spans="1:19" ht="38.25" x14ac:dyDescent="0.2">
      <c r="A111" s="2">
        <v>125279</v>
      </c>
      <c r="B111" s="3">
        <v>41285.239583333299</v>
      </c>
      <c r="C111" s="4" t="s">
        <v>419</v>
      </c>
      <c r="D111" s="4" t="s">
        <v>420</v>
      </c>
      <c r="E111" s="5">
        <v>3.7</v>
      </c>
      <c r="F111" s="6">
        <v>0.5</v>
      </c>
      <c r="G111" s="7">
        <v>1.85</v>
      </c>
      <c r="H111" s="8">
        <v>0.15625</v>
      </c>
      <c r="I111" s="9" t="s">
        <v>421</v>
      </c>
      <c r="J111" s="10" t="b">
        <v>1</v>
      </c>
      <c r="K111" s="4" t="s">
        <v>20</v>
      </c>
      <c r="L111" s="4" t="s">
        <v>21</v>
      </c>
      <c r="M111" s="4" t="s">
        <v>41</v>
      </c>
      <c r="N111" s="10" t="b">
        <v>0</v>
      </c>
      <c r="O111" s="9" t="s">
        <v>23</v>
      </c>
      <c r="P111" s="4" t="s">
        <v>36</v>
      </c>
      <c r="Q111" s="9" t="s">
        <v>422</v>
      </c>
      <c r="R111" s="4" t="s">
        <v>423</v>
      </c>
      <c r="S111">
        <f t="shared" si="1"/>
        <v>2013</v>
      </c>
    </row>
    <row r="112" spans="1:19" ht="63.75" x14ac:dyDescent="0.2">
      <c r="A112" s="2">
        <v>125366</v>
      </c>
      <c r="B112" s="3">
        <v>41287.7319444444</v>
      </c>
      <c r="C112" s="4" t="s">
        <v>424</v>
      </c>
      <c r="D112" s="4" t="s">
        <v>425</v>
      </c>
      <c r="E112" s="5">
        <v>2.68</v>
      </c>
      <c r="F112" s="6">
        <v>18</v>
      </c>
      <c r="G112" s="7">
        <v>48.24</v>
      </c>
      <c r="H112" s="8">
        <v>0.111805555555556</v>
      </c>
      <c r="I112" s="9" t="s">
        <v>426</v>
      </c>
      <c r="J112" s="10" t="b">
        <v>1</v>
      </c>
      <c r="K112" s="4" t="s">
        <v>20</v>
      </c>
      <c r="L112" s="4" t="s">
        <v>21</v>
      </c>
      <c r="M112" s="4" t="s">
        <v>41</v>
      </c>
      <c r="N112" s="10" t="b">
        <v>0</v>
      </c>
      <c r="O112" s="12" t="s">
        <v>484</v>
      </c>
      <c r="P112" s="4" t="s">
        <v>36</v>
      </c>
      <c r="Q112" s="9" t="s">
        <v>427</v>
      </c>
      <c r="R112" s="4" t="s">
        <v>428</v>
      </c>
      <c r="S112">
        <f t="shared" si="1"/>
        <v>2013</v>
      </c>
    </row>
    <row r="113" spans="1:19" ht="38.25" x14ac:dyDescent="0.2">
      <c r="A113" s="2">
        <v>139800</v>
      </c>
      <c r="B113" s="3">
        <v>41429.3659722222</v>
      </c>
      <c r="C113" s="4" t="s">
        <v>429</v>
      </c>
      <c r="D113" s="4" t="s">
        <v>430</v>
      </c>
      <c r="E113" s="5">
        <v>3.48</v>
      </c>
      <c r="F113" s="6">
        <v>6</v>
      </c>
      <c r="G113" s="7">
        <v>11.24</v>
      </c>
      <c r="H113" s="8">
        <v>0.13819444444444401</v>
      </c>
      <c r="I113" s="9" t="s">
        <v>431</v>
      </c>
      <c r="J113" s="10" t="b">
        <v>1</v>
      </c>
      <c r="K113" s="4" t="s">
        <v>29</v>
      </c>
      <c r="L113" s="4" t="s">
        <v>21</v>
      </c>
      <c r="M113" s="4" t="s">
        <v>31</v>
      </c>
      <c r="N113" s="10" t="b">
        <v>0</v>
      </c>
      <c r="O113" s="9" t="s">
        <v>23</v>
      </c>
      <c r="P113" s="4" t="s">
        <v>36</v>
      </c>
      <c r="Q113" s="9" t="s">
        <v>432</v>
      </c>
      <c r="R113" s="4" t="s">
        <v>433</v>
      </c>
      <c r="S113">
        <f t="shared" si="1"/>
        <v>2013</v>
      </c>
    </row>
    <row r="114" spans="1:19" ht="51" x14ac:dyDescent="0.2">
      <c r="A114" s="2">
        <v>140516</v>
      </c>
      <c r="B114" s="3">
        <v>41434.574999999997</v>
      </c>
      <c r="C114" s="4" t="s">
        <v>434</v>
      </c>
      <c r="D114" s="4" t="s">
        <v>435</v>
      </c>
      <c r="E114" s="5">
        <v>1.55</v>
      </c>
      <c r="F114" s="6">
        <v>6</v>
      </c>
      <c r="G114" s="7">
        <v>9.3000000000000007</v>
      </c>
      <c r="H114" s="8">
        <v>0.63958333333333295</v>
      </c>
      <c r="I114" s="9" t="s">
        <v>436</v>
      </c>
      <c r="J114" s="10" t="b">
        <v>1</v>
      </c>
      <c r="K114" s="4" t="s">
        <v>55</v>
      </c>
      <c r="L114" s="4" t="s">
        <v>21</v>
      </c>
      <c r="M114" s="4" t="s">
        <v>41</v>
      </c>
      <c r="N114" s="10" t="b">
        <v>0</v>
      </c>
      <c r="O114" s="9" t="s">
        <v>23</v>
      </c>
      <c r="P114" s="4" t="s">
        <v>24</v>
      </c>
      <c r="Q114" s="9" t="s">
        <v>437</v>
      </c>
      <c r="R114" s="4" t="s">
        <v>438</v>
      </c>
      <c r="S114">
        <f t="shared" si="1"/>
        <v>2013</v>
      </c>
    </row>
    <row r="115" spans="1:19" ht="63.75" x14ac:dyDescent="0.2">
      <c r="A115" s="2">
        <v>141238</v>
      </c>
      <c r="B115" s="3">
        <v>41443.672916666699</v>
      </c>
      <c r="C115" s="4" t="s">
        <v>439</v>
      </c>
      <c r="D115" s="4" t="s">
        <v>440</v>
      </c>
      <c r="E115" s="5">
        <v>5.25</v>
      </c>
      <c r="F115" s="6">
        <v>8</v>
      </c>
      <c r="G115" s="7">
        <v>42</v>
      </c>
      <c r="H115" s="8">
        <v>0.21875</v>
      </c>
      <c r="I115" s="9" t="s">
        <v>441</v>
      </c>
      <c r="J115" s="10" t="b">
        <v>1</v>
      </c>
      <c r="K115" s="4" t="s">
        <v>12</v>
      </c>
      <c r="L115" s="4" t="s">
        <v>21</v>
      </c>
      <c r="M115" s="4" t="s">
        <v>22</v>
      </c>
      <c r="N115" s="10" t="b">
        <v>1</v>
      </c>
      <c r="O115" s="9" t="s">
        <v>442</v>
      </c>
      <c r="P115" s="4" t="s">
        <v>24</v>
      </c>
      <c r="Q115" s="9" t="s">
        <v>23</v>
      </c>
      <c r="R115" s="4" t="s">
        <v>443</v>
      </c>
      <c r="S115">
        <f t="shared" si="1"/>
        <v>2013</v>
      </c>
    </row>
    <row r="116" spans="1:19" ht="89.25" x14ac:dyDescent="0.2">
      <c r="A116" s="2">
        <v>141553</v>
      </c>
      <c r="B116" s="3">
        <v>41450.220833333296</v>
      </c>
      <c r="C116" s="4" t="s">
        <v>444</v>
      </c>
      <c r="D116" s="4" t="s">
        <v>445</v>
      </c>
      <c r="E116" s="5">
        <v>1.9830000000000001</v>
      </c>
      <c r="F116" s="6">
        <v>5.9</v>
      </c>
      <c r="G116" s="7">
        <v>11.69</v>
      </c>
      <c r="H116" s="8">
        <v>8.2638888888888901E-2</v>
      </c>
      <c r="I116" s="9" t="s">
        <v>446</v>
      </c>
      <c r="J116" s="10" t="b">
        <v>1</v>
      </c>
      <c r="K116" s="4" t="s">
        <v>20</v>
      </c>
      <c r="L116" s="4" t="s">
        <v>21</v>
      </c>
      <c r="M116" s="4" t="s">
        <v>41</v>
      </c>
      <c r="N116" s="10" t="b">
        <v>0</v>
      </c>
      <c r="O116" s="9" t="s">
        <v>23</v>
      </c>
      <c r="P116" s="4" t="s">
        <v>36</v>
      </c>
      <c r="Q116" s="9" t="s">
        <v>447</v>
      </c>
      <c r="R116" s="4" t="s">
        <v>23</v>
      </c>
      <c r="S116">
        <f t="shared" si="1"/>
        <v>2013</v>
      </c>
    </row>
    <row r="117" spans="1:19" ht="38.25" x14ac:dyDescent="0.2">
      <c r="A117" s="2">
        <v>141702</v>
      </c>
      <c r="B117" s="3">
        <v>41450.404861111099</v>
      </c>
      <c r="C117" s="4" t="s">
        <v>448</v>
      </c>
      <c r="D117" s="4" t="s">
        <v>449</v>
      </c>
      <c r="E117" s="5">
        <v>1.8160000000000001</v>
      </c>
      <c r="F117" s="6">
        <v>9.8800000000000008</v>
      </c>
      <c r="G117" s="7">
        <v>18</v>
      </c>
      <c r="H117" s="8">
        <v>7.4305555555555597E-2</v>
      </c>
      <c r="I117" s="9" t="s">
        <v>450</v>
      </c>
      <c r="J117" s="10" t="b">
        <v>1</v>
      </c>
      <c r="K117" s="4" t="s">
        <v>20</v>
      </c>
      <c r="L117" s="4" t="s">
        <v>21</v>
      </c>
      <c r="M117" s="4" t="s">
        <v>41</v>
      </c>
      <c r="N117" s="10" t="b">
        <v>0</v>
      </c>
      <c r="O117" s="9" t="s">
        <v>23</v>
      </c>
      <c r="P117" s="4" t="s">
        <v>36</v>
      </c>
      <c r="Q117" s="9" t="s">
        <v>451</v>
      </c>
      <c r="R117" s="4" t="s">
        <v>23</v>
      </c>
      <c r="S117">
        <f t="shared" si="1"/>
        <v>2013</v>
      </c>
    </row>
    <row r="118" spans="1:19" ht="38.25" x14ac:dyDescent="0.2">
      <c r="A118" s="2">
        <v>146802</v>
      </c>
      <c r="B118" s="3">
        <v>41520.3347222222</v>
      </c>
      <c r="C118" s="4" t="s">
        <v>452</v>
      </c>
      <c r="D118" s="4" t="s">
        <v>453</v>
      </c>
      <c r="E118" s="5">
        <v>0.15</v>
      </c>
      <c r="F118" s="6">
        <v>8.5250000000000004</v>
      </c>
      <c r="G118" s="7">
        <v>1.2789999999999999</v>
      </c>
      <c r="H118" s="8">
        <v>6.2500000000000003E-3</v>
      </c>
      <c r="I118" s="9" t="s">
        <v>454</v>
      </c>
      <c r="J118" s="10" t="b">
        <v>1</v>
      </c>
      <c r="K118" s="4" t="s">
        <v>55</v>
      </c>
      <c r="L118" s="4" t="s">
        <v>21</v>
      </c>
      <c r="M118" s="4" t="s">
        <v>455</v>
      </c>
      <c r="N118" s="10" t="b">
        <v>0</v>
      </c>
      <c r="O118" s="9" t="s">
        <v>23</v>
      </c>
      <c r="P118" s="4" t="s">
        <v>36</v>
      </c>
      <c r="Q118" s="9" t="s">
        <v>23</v>
      </c>
      <c r="R118" s="4" t="s">
        <v>23</v>
      </c>
      <c r="S118">
        <f t="shared" si="1"/>
        <v>2013</v>
      </c>
    </row>
    <row r="119" spans="1:19" ht="38.25" x14ac:dyDescent="0.2">
      <c r="A119" s="2">
        <v>147732</v>
      </c>
      <c r="B119" s="3">
        <v>41529.375</v>
      </c>
      <c r="C119" s="4" t="s">
        <v>456</v>
      </c>
      <c r="D119" s="4" t="s">
        <v>457</v>
      </c>
      <c r="E119" s="5">
        <v>0.91669999999999996</v>
      </c>
      <c r="F119" s="6">
        <v>54.8</v>
      </c>
      <c r="G119" s="7">
        <v>50.232999999999997</v>
      </c>
      <c r="H119" s="8">
        <v>3.8194444444444399E-2</v>
      </c>
      <c r="I119" s="9" t="s">
        <v>458</v>
      </c>
      <c r="J119" s="10" t="b">
        <v>1</v>
      </c>
      <c r="K119" s="4" t="s">
        <v>20</v>
      </c>
      <c r="L119" s="4" t="s">
        <v>21</v>
      </c>
      <c r="M119" s="4" t="s">
        <v>41</v>
      </c>
      <c r="N119" s="10" t="b">
        <v>0</v>
      </c>
      <c r="O119" s="9" t="s">
        <v>23</v>
      </c>
      <c r="P119" s="4" t="s">
        <v>36</v>
      </c>
      <c r="Q119" s="9" t="s">
        <v>459</v>
      </c>
      <c r="R119" s="4" t="s">
        <v>23</v>
      </c>
      <c r="S119">
        <f t="shared" si="1"/>
        <v>2013</v>
      </c>
    </row>
    <row r="120" spans="1:19" ht="51" x14ac:dyDescent="0.2">
      <c r="A120" s="2">
        <v>149565</v>
      </c>
      <c r="B120" s="3">
        <v>41560.918749999997</v>
      </c>
      <c r="C120" s="4" t="s">
        <v>460</v>
      </c>
      <c r="D120" s="4" t="s">
        <v>461</v>
      </c>
      <c r="E120" s="5">
        <v>1.18</v>
      </c>
      <c r="F120" s="6">
        <v>12.3</v>
      </c>
      <c r="G120" s="7">
        <v>14.55</v>
      </c>
      <c r="H120" s="8">
        <v>4.9305555555555602E-2</v>
      </c>
      <c r="I120" s="9" t="s">
        <v>462</v>
      </c>
      <c r="J120" s="10" t="b">
        <v>1</v>
      </c>
      <c r="K120" s="4" t="s">
        <v>55</v>
      </c>
      <c r="L120" s="4" t="s">
        <v>21</v>
      </c>
      <c r="M120" s="4" t="s">
        <v>463</v>
      </c>
      <c r="N120" s="10" t="b">
        <v>0</v>
      </c>
      <c r="O120" s="9" t="s">
        <v>23</v>
      </c>
      <c r="P120" s="4" t="s">
        <v>24</v>
      </c>
      <c r="Q120" s="9" t="s">
        <v>23</v>
      </c>
      <c r="R120" s="4" t="s">
        <v>23</v>
      </c>
      <c r="S120">
        <f t="shared" si="1"/>
        <v>2013</v>
      </c>
    </row>
    <row r="121" spans="1:19" ht="76.5" x14ac:dyDescent="0.2">
      <c r="A121" s="2">
        <v>152978</v>
      </c>
      <c r="B121" s="3">
        <v>41602.5222222222</v>
      </c>
      <c r="C121" s="4" t="s">
        <v>464</v>
      </c>
      <c r="D121" s="4" t="s">
        <v>465</v>
      </c>
      <c r="E121" s="5">
        <v>2.63</v>
      </c>
      <c r="F121" s="6">
        <v>3.85</v>
      </c>
      <c r="G121" s="7">
        <v>10.130000000000001</v>
      </c>
      <c r="H121" s="8">
        <v>0.109722222222222</v>
      </c>
      <c r="I121" s="9" t="s">
        <v>466</v>
      </c>
      <c r="J121" s="10" t="b">
        <v>1</v>
      </c>
      <c r="K121" s="4" t="s">
        <v>12</v>
      </c>
      <c r="L121" s="4" t="s">
        <v>21</v>
      </c>
      <c r="M121" s="4" t="s">
        <v>41</v>
      </c>
      <c r="N121" s="10" t="b">
        <v>1</v>
      </c>
      <c r="O121" s="9" t="s">
        <v>467</v>
      </c>
      <c r="P121" s="4" t="s">
        <v>24</v>
      </c>
      <c r="Q121" s="9" t="s">
        <v>468</v>
      </c>
      <c r="R121" s="4" t="s">
        <v>23</v>
      </c>
      <c r="S121">
        <f t="shared" si="1"/>
        <v>2013</v>
      </c>
    </row>
    <row r="122" spans="1:19" ht="63.75" x14ac:dyDescent="0.2">
      <c r="A122" s="2">
        <v>154532</v>
      </c>
      <c r="B122" s="3">
        <v>41618.637499999997</v>
      </c>
      <c r="C122" s="4" t="s">
        <v>469</v>
      </c>
      <c r="D122" s="4" t="s">
        <v>470</v>
      </c>
      <c r="E122" s="5">
        <v>0.35</v>
      </c>
      <c r="F122" s="6">
        <v>7.22</v>
      </c>
      <c r="G122" s="7">
        <v>2.5299999999999998</v>
      </c>
      <c r="H122" s="8">
        <v>1.4583333333333301E-2</v>
      </c>
      <c r="I122" s="9" t="s">
        <v>471</v>
      </c>
      <c r="J122" s="10" t="b">
        <v>1</v>
      </c>
      <c r="K122" s="4" t="s">
        <v>55</v>
      </c>
      <c r="L122" s="4" t="s">
        <v>21</v>
      </c>
      <c r="M122" s="4" t="s">
        <v>41</v>
      </c>
      <c r="N122" s="10" t="b">
        <v>0</v>
      </c>
      <c r="O122" s="9" t="s">
        <v>23</v>
      </c>
      <c r="P122" s="4" t="s">
        <v>24</v>
      </c>
      <c r="Q122" s="9" t="s">
        <v>23</v>
      </c>
      <c r="R122" s="4" t="s">
        <v>23</v>
      </c>
      <c r="S122">
        <f t="shared" si="1"/>
        <v>2013</v>
      </c>
    </row>
    <row r="123" spans="1:19" ht="76.5" x14ac:dyDescent="0.2">
      <c r="A123" s="2">
        <v>154883</v>
      </c>
      <c r="B123" s="3">
        <v>41624.09375</v>
      </c>
      <c r="C123" s="4" t="s">
        <v>472</v>
      </c>
      <c r="D123" s="4" t="s">
        <v>473</v>
      </c>
      <c r="E123" s="5">
        <v>16.5</v>
      </c>
      <c r="F123" s="6">
        <v>0.16400000000000001</v>
      </c>
      <c r="G123" s="7">
        <v>2.71</v>
      </c>
      <c r="H123" s="8">
        <v>0.6875</v>
      </c>
      <c r="I123" s="9" t="s">
        <v>474</v>
      </c>
      <c r="J123" s="10" t="b">
        <v>1</v>
      </c>
      <c r="K123" s="4" t="s">
        <v>20</v>
      </c>
      <c r="L123" s="4" t="s">
        <v>21</v>
      </c>
      <c r="M123" s="4" t="s">
        <v>22</v>
      </c>
      <c r="N123" s="10" t="b">
        <v>0</v>
      </c>
      <c r="O123" s="9" t="s">
        <v>23</v>
      </c>
      <c r="P123" s="4" t="s">
        <v>24</v>
      </c>
      <c r="Q123" s="9" t="s">
        <v>475</v>
      </c>
      <c r="R123" s="4" t="s">
        <v>23</v>
      </c>
      <c r="S123">
        <f t="shared" si="1"/>
        <v>2013</v>
      </c>
    </row>
    <row r="124" spans="1:19" ht="38.25" x14ac:dyDescent="0.2">
      <c r="A124" s="15">
        <v>157857</v>
      </c>
      <c r="B124" s="16">
        <v>41680.899305555555</v>
      </c>
      <c r="C124" s="17" t="s">
        <v>487</v>
      </c>
      <c r="D124" s="17" t="s">
        <v>488</v>
      </c>
      <c r="E124" s="18">
        <v>1.93</v>
      </c>
      <c r="F124" s="15">
        <v>10.199999999999999</v>
      </c>
      <c r="G124" s="15">
        <v>19.72</v>
      </c>
      <c r="H124" s="19">
        <v>8.0555555555555561E-2</v>
      </c>
      <c r="I124" s="17" t="s">
        <v>489</v>
      </c>
      <c r="J124" s="15" t="b">
        <v>0</v>
      </c>
      <c r="K124" s="17" t="s">
        <v>20</v>
      </c>
      <c r="L124" s="17" t="s">
        <v>21</v>
      </c>
      <c r="M124" s="17" t="s">
        <v>22</v>
      </c>
      <c r="N124" s="15" t="b">
        <v>0</v>
      </c>
      <c r="O124" s="17" t="s">
        <v>23</v>
      </c>
      <c r="P124" s="17" t="s">
        <v>36</v>
      </c>
      <c r="Q124" s="17" t="s">
        <v>490</v>
      </c>
      <c r="S124">
        <f t="shared" si="1"/>
        <v>2014</v>
      </c>
    </row>
    <row r="125" spans="1:19" ht="38.25" x14ac:dyDescent="0.2">
      <c r="A125" s="15">
        <v>159363</v>
      </c>
      <c r="B125" s="16">
        <v>41704.673611111109</v>
      </c>
      <c r="C125" s="17" t="s">
        <v>491</v>
      </c>
      <c r="D125" s="17" t="s">
        <v>492</v>
      </c>
      <c r="E125" s="18">
        <v>1.7</v>
      </c>
      <c r="F125" s="15">
        <v>1.9</v>
      </c>
      <c r="G125" s="15">
        <v>3.23</v>
      </c>
      <c r="H125" s="19">
        <v>7.0833333333333331E-2</v>
      </c>
      <c r="I125" s="17" t="s">
        <v>493</v>
      </c>
      <c r="J125" s="15" t="b">
        <v>1</v>
      </c>
      <c r="K125" s="17" t="s">
        <v>20</v>
      </c>
      <c r="L125" s="17" t="s">
        <v>73</v>
      </c>
      <c r="M125" s="17" t="s">
        <v>22</v>
      </c>
      <c r="N125" s="15" t="b">
        <v>0</v>
      </c>
      <c r="O125" s="17" t="s">
        <v>23</v>
      </c>
      <c r="P125" s="17" t="s">
        <v>36</v>
      </c>
      <c r="Q125" s="17" t="s">
        <v>23</v>
      </c>
      <c r="S125">
        <f t="shared" si="1"/>
        <v>2014</v>
      </c>
    </row>
    <row r="126" spans="1:19" ht="38.25" x14ac:dyDescent="0.2">
      <c r="A126" s="15">
        <v>159928</v>
      </c>
      <c r="B126" s="16">
        <v>41714.595833333333</v>
      </c>
      <c r="C126" s="17" t="s">
        <v>494</v>
      </c>
      <c r="D126" s="17" t="s">
        <v>470</v>
      </c>
      <c r="E126" s="18">
        <v>0.33</v>
      </c>
      <c r="F126" s="15">
        <v>8.1999999999999993</v>
      </c>
      <c r="G126" s="15">
        <v>2.71</v>
      </c>
      <c r="H126" s="19">
        <v>1.3888888888888888E-2</v>
      </c>
      <c r="I126" s="17" t="s">
        <v>495</v>
      </c>
      <c r="J126" s="15" t="b">
        <v>1</v>
      </c>
      <c r="K126" s="17" t="s">
        <v>55</v>
      </c>
      <c r="L126" s="17" t="s">
        <v>21</v>
      </c>
      <c r="M126" s="17" t="s">
        <v>41</v>
      </c>
      <c r="N126" s="15" t="b">
        <v>0</v>
      </c>
      <c r="O126" s="17" t="s">
        <v>23</v>
      </c>
      <c r="P126" s="17" t="s">
        <v>24</v>
      </c>
      <c r="Q126" s="17" t="s">
        <v>23</v>
      </c>
      <c r="S126">
        <f t="shared" si="1"/>
        <v>2014</v>
      </c>
    </row>
    <row r="127" spans="1:19" ht="38.25" x14ac:dyDescent="0.2">
      <c r="A127" s="15">
        <v>162536</v>
      </c>
      <c r="B127" s="16">
        <v>41756.271527777775</v>
      </c>
      <c r="C127" s="17" t="s">
        <v>496</v>
      </c>
      <c r="D127" s="17" t="s">
        <v>497</v>
      </c>
      <c r="E127" s="18">
        <v>2.93</v>
      </c>
      <c r="F127" s="15">
        <v>7.56</v>
      </c>
      <c r="G127" s="15">
        <v>22.15</v>
      </c>
      <c r="H127" s="19">
        <v>0.12222222222222222</v>
      </c>
      <c r="I127" s="17" t="s">
        <v>498</v>
      </c>
      <c r="J127" s="15" t="b">
        <v>1</v>
      </c>
      <c r="K127" s="17" t="s">
        <v>55</v>
      </c>
      <c r="L127" s="17" t="s">
        <v>21</v>
      </c>
      <c r="M127" s="17" t="s">
        <v>31</v>
      </c>
      <c r="N127" s="15" t="b">
        <v>0</v>
      </c>
      <c r="O127" s="17" t="s">
        <v>23</v>
      </c>
      <c r="P127" s="17" t="s">
        <v>110</v>
      </c>
      <c r="Q127" s="17" t="s">
        <v>23</v>
      </c>
      <c r="S127">
        <f t="shared" si="1"/>
        <v>2014</v>
      </c>
    </row>
    <row r="128" spans="1:19" ht="38.25" x14ac:dyDescent="0.2">
      <c r="A128" s="15">
        <v>165407</v>
      </c>
      <c r="B128" s="16">
        <v>41792.612500000003</v>
      </c>
      <c r="C128" s="17" t="s">
        <v>499</v>
      </c>
      <c r="D128" s="17" t="s">
        <v>500</v>
      </c>
      <c r="E128" s="18">
        <v>0.16700000000000001</v>
      </c>
      <c r="F128" s="15">
        <v>1</v>
      </c>
      <c r="G128" s="15">
        <v>0.16700000000000001</v>
      </c>
      <c r="H128" s="19">
        <v>6.9444444444444441E-3</v>
      </c>
      <c r="I128" s="17" t="s">
        <v>501</v>
      </c>
      <c r="J128" s="15" t="b">
        <v>1</v>
      </c>
      <c r="K128" s="17" t="s">
        <v>29</v>
      </c>
      <c r="L128" s="17" t="s">
        <v>21</v>
      </c>
      <c r="M128" s="17" t="s">
        <v>31</v>
      </c>
      <c r="N128" s="15" t="b">
        <v>0</v>
      </c>
      <c r="O128" s="17" t="s">
        <v>23</v>
      </c>
      <c r="P128" s="17" t="s">
        <v>36</v>
      </c>
      <c r="Q128" s="17" t="s">
        <v>23</v>
      </c>
      <c r="S128">
        <f t="shared" si="1"/>
        <v>2014</v>
      </c>
    </row>
    <row r="129" spans="1:19" ht="38.25" x14ac:dyDescent="0.2">
      <c r="A129" s="15">
        <v>168774</v>
      </c>
      <c r="B129" s="16">
        <v>41846.575694444444</v>
      </c>
      <c r="C129" s="17" t="s">
        <v>502</v>
      </c>
      <c r="D129" s="17" t="s">
        <v>503</v>
      </c>
      <c r="E129" s="18">
        <v>2.02</v>
      </c>
      <c r="F129" s="15">
        <v>17.059999999999999</v>
      </c>
      <c r="G129" s="15">
        <v>34.47</v>
      </c>
      <c r="H129" s="19">
        <v>8.4027777777777785E-2</v>
      </c>
      <c r="I129" s="17" t="s">
        <v>504</v>
      </c>
      <c r="J129" s="15" t="b">
        <v>0</v>
      </c>
      <c r="K129" s="17" t="s">
        <v>20</v>
      </c>
      <c r="L129" s="17" t="s">
        <v>21</v>
      </c>
      <c r="M129" s="17" t="s">
        <v>22</v>
      </c>
      <c r="N129" s="15" t="b">
        <v>0</v>
      </c>
      <c r="O129" s="17" t="s">
        <v>23</v>
      </c>
      <c r="P129" s="17" t="s">
        <v>36</v>
      </c>
      <c r="Q129" s="17" t="s">
        <v>23</v>
      </c>
      <c r="S129">
        <f t="shared" si="1"/>
        <v>2014</v>
      </c>
    </row>
    <row r="130" spans="1:19" ht="38.25" x14ac:dyDescent="0.2">
      <c r="A130" s="15">
        <v>170261</v>
      </c>
      <c r="B130" s="16">
        <v>41870.456944444442</v>
      </c>
      <c r="C130" s="17" t="s">
        <v>505</v>
      </c>
      <c r="D130" s="17" t="s">
        <v>506</v>
      </c>
      <c r="E130" s="18">
        <v>0.2</v>
      </c>
      <c r="F130" s="15">
        <v>5.98</v>
      </c>
      <c r="G130" s="15">
        <v>1.2</v>
      </c>
      <c r="H130" s="19">
        <v>8.3333333333333332E-3</v>
      </c>
      <c r="I130" s="17" t="s">
        <v>507</v>
      </c>
      <c r="J130" s="15" t="b">
        <v>1</v>
      </c>
      <c r="K130" s="17" t="s">
        <v>29</v>
      </c>
      <c r="L130" s="17" t="s">
        <v>21</v>
      </c>
      <c r="M130" s="17" t="s">
        <v>31</v>
      </c>
      <c r="N130" s="15" t="b">
        <v>0</v>
      </c>
      <c r="O130" s="17" t="s">
        <v>23</v>
      </c>
      <c r="P130" s="17" t="s">
        <v>110</v>
      </c>
      <c r="Q130" s="17" t="s">
        <v>23</v>
      </c>
      <c r="S130">
        <f t="shared" si="1"/>
        <v>2014</v>
      </c>
    </row>
    <row r="131" spans="1:19" ht="51" x14ac:dyDescent="0.2">
      <c r="A131" s="15">
        <v>176806</v>
      </c>
      <c r="B131" s="16">
        <v>41955.81527777778</v>
      </c>
      <c r="C131" s="17" t="s">
        <v>508</v>
      </c>
      <c r="D131" s="17" t="s">
        <v>509</v>
      </c>
      <c r="E131" s="18">
        <v>0.217</v>
      </c>
      <c r="F131" s="15">
        <v>12.8</v>
      </c>
      <c r="G131" s="15">
        <v>2.77</v>
      </c>
      <c r="H131" s="19">
        <v>9.0277777777777769E-3</v>
      </c>
      <c r="I131" s="17" t="s">
        <v>510</v>
      </c>
      <c r="J131" s="15" t="b">
        <v>1</v>
      </c>
      <c r="K131" s="17" t="s">
        <v>20</v>
      </c>
      <c r="L131" s="17" t="s">
        <v>21</v>
      </c>
      <c r="M131" s="17" t="s">
        <v>31</v>
      </c>
      <c r="N131" s="15" t="b">
        <v>1</v>
      </c>
      <c r="O131" s="17" t="s">
        <v>511</v>
      </c>
      <c r="P131" s="17" t="s">
        <v>24</v>
      </c>
      <c r="Q131" s="17" t="s">
        <v>23</v>
      </c>
      <c r="S131">
        <f t="shared" ref="S131:S132" si="2">YEAR(B131)</f>
        <v>2014</v>
      </c>
    </row>
    <row r="132" spans="1:19" ht="38.25" x14ac:dyDescent="0.2">
      <c r="A132" s="15">
        <v>179678</v>
      </c>
      <c r="B132" s="16">
        <v>41982.124305555553</v>
      </c>
      <c r="C132" s="17" t="s">
        <v>512</v>
      </c>
      <c r="D132" s="17" t="s">
        <v>513</v>
      </c>
      <c r="E132" s="18">
        <v>0.20799999999999999</v>
      </c>
      <c r="F132" s="15">
        <v>43.1</v>
      </c>
      <c r="G132" s="15">
        <v>8.98</v>
      </c>
      <c r="H132" s="19">
        <v>8.3333333333333332E-3</v>
      </c>
      <c r="I132" s="17" t="s">
        <v>514</v>
      </c>
      <c r="J132" s="15" t="b">
        <v>0</v>
      </c>
      <c r="K132" s="17" t="s">
        <v>20</v>
      </c>
      <c r="L132" s="17" t="s">
        <v>515</v>
      </c>
      <c r="M132" s="17" t="s">
        <v>22</v>
      </c>
      <c r="N132" s="15" t="b">
        <v>0</v>
      </c>
      <c r="O132" s="17" t="s">
        <v>23</v>
      </c>
      <c r="P132" s="17" t="s">
        <v>24</v>
      </c>
      <c r="Q132" s="17" t="s">
        <v>23</v>
      </c>
      <c r="S132">
        <f t="shared" si="2"/>
        <v>2014</v>
      </c>
    </row>
  </sheetData>
  <phoneticPr fontId="0" type="noConversion"/>
  <pageMargins left="0.74803149606299213" right="0.74803149606299213" top="0.98425196850393704" bottom="0.98425196850393704" header="0.51181102362204722" footer="0.51181102362204722"/>
  <pageSetup paperSize="9" scale="49" orientation="portrait" horizontalDpi="300" verticalDpi="300" r:id="rId1"/>
  <headerFooter alignWithMargins="0"/>
  <colBreaks count="2" manualBreakCount="2">
    <brk id="8" max="1048575" man="1"/>
    <brk id="1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2"/>
  <sheetViews>
    <sheetView workbookViewId="0">
      <selection activeCell="D35" sqref="D35"/>
    </sheetView>
  </sheetViews>
  <sheetFormatPr defaultRowHeight="12.75" x14ac:dyDescent="0.2"/>
  <cols>
    <col min="2" max="2" width="25.28515625" bestFit="1" customWidth="1"/>
    <col min="7" max="7" width="28.5703125" bestFit="1" customWidth="1"/>
    <col min="8" max="8" width="14.140625" bestFit="1" customWidth="1"/>
    <col min="9" max="9" width="15.5703125" bestFit="1" customWidth="1"/>
  </cols>
  <sheetData>
    <row r="2" spans="2:9" x14ac:dyDescent="0.2">
      <c r="B2" t="s">
        <v>476</v>
      </c>
      <c r="C2">
        <v>14744</v>
      </c>
      <c r="G2" t="s">
        <v>483</v>
      </c>
      <c r="H2">
        <v>2014</v>
      </c>
    </row>
    <row r="3" spans="2:9" x14ac:dyDescent="0.2">
      <c r="G3" t="s">
        <v>477</v>
      </c>
      <c r="H3" s="11">
        <v>41640</v>
      </c>
    </row>
    <row r="4" spans="2:9" x14ac:dyDescent="0.2">
      <c r="G4" t="s">
        <v>478</v>
      </c>
      <c r="H4" s="11">
        <v>42005</v>
      </c>
    </row>
    <row r="5" spans="2:9" x14ac:dyDescent="0.2">
      <c r="G5" t="s">
        <v>481</v>
      </c>
      <c r="H5">
        <v>0.05</v>
      </c>
    </row>
    <row r="6" spans="2:9" x14ac:dyDescent="0.2">
      <c r="G6" t="s">
        <v>482</v>
      </c>
      <c r="H6">
        <v>0.25</v>
      </c>
    </row>
    <row r="8" spans="2:9" x14ac:dyDescent="0.2">
      <c r="G8" t="s">
        <v>479</v>
      </c>
      <c r="H8" t="s">
        <v>480</v>
      </c>
      <c r="I8" t="s">
        <v>516</v>
      </c>
    </row>
    <row r="9" spans="2:9" x14ac:dyDescent="0.2">
      <c r="G9">
        <v>0.05</v>
      </c>
      <c r="H9">
        <f>G9/60 * $C$2</f>
        <v>12.286666666666667</v>
      </c>
      <c r="I9">
        <f>COUNTIFS(Extract!$B:$B,"&gt;"&amp;$H$3,Extract!$B:$B,"&lt;"&amp;$H$4,Extract!$G:$G,"&gt;"&amp;H9,Extract!$G:$G,"&gt;"&amp;$H$9,Extract!N:N,"=FALSE")</f>
        <v>3</v>
      </c>
    </row>
    <row r="10" spans="2:9" x14ac:dyDescent="0.2">
      <c r="G10">
        <v>0.25</v>
      </c>
      <c r="H10">
        <f t="shared" ref="H10" si="0">G10/60 * $C$2</f>
        <v>61.43333333333333</v>
      </c>
      <c r="I10">
        <f>COUNTIFS(Extract!$B:$B,"&gt;"&amp;$H$3,Extract!$B:$B,"&lt;"&amp;$H$4,Extract!$G:$G,"&gt;"&amp;H10,Extract!$G:$G,"&gt;"&amp;$H$9,Extract!N:N,"=FALSE")</f>
        <v>0</v>
      </c>
    </row>
    <row r="12" spans="2:9" x14ac:dyDescent="0.2">
      <c r="G12" s="13" t="s">
        <v>485</v>
      </c>
      <c r="H12">
        <f>60*AVERAGEIFS(Extract!E:E,Extract!S:S,"=2014",Extract!N:N,"=FALSE")</f>
        <v>71.137499999999989</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Extract</vt:lpstr>
      <vt:lpstr>Results</vt:lpstr>
      <vt:lpstr>Extract!Print_Titles</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p85746</dc:creator>
  <cp:lastModifiedBy>Anisul Bhuiyan</cp:lastModifiedBy>
  <cp:lastPrinted>2017-01-19T00:43:23Z</cp:lastPrinted>
  <dcterms:created xsi:type="dcterms:W3CDTF">2014-08-25T23:41:52Z</dcterms:created>
  <dcterms:modified xsi:type="dcterms:W3CDTF">2017-01-19T00:43:24Z</dcterms:modified>
</cp:coreProperties>
</file>